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valia\Desktop\"/>
    </mc:Choice>
  </mc:AlternateContent>
  <bookViews>
    <workbookView xWindow="-105" yWindow="-105" windowWidth="23250" windowHeight="12450" activeTab="1"/>
  </bookViews>
  <sheets>
    <sheet name="6-10 (2024)" sheetId="1" r:id="rId1"/>
    <sheet name="11-18 (2024)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2" l="1"/>
  <c r="F9" i="2"/>
  <c r="G9" i="2"/>
  <c r="H9" i="2"/>
  <c r="E23" i="2"/>
  <c r="F23" i="2"/>
  <c r="G23" i="2"/>
  <c r="H23" i="2"/>
  <c r="E24" i="2"/>
  <c r="F24" i="2"/>
  <c r="G24" i="2"/>
  <c r="H24" i="2"/>
  <c r="E34" i="2"/>
  <c r="F34" i="2"/>
  <c r="G34" i="2"/>
  <c r="H34" i="2"/>
  <c r="E50" i="2"/>
  <c r="F50" i="2"/>
  <c r="G50" i="2"/>
  <c r="H50" i="2"/>
  <c r="E51" i="2"/>
  <c r="F51" i="2"/>
  <c r="G51" i="2"/>
  <c r="H51" i="2"/>
  <c r="E62" i="2"/>
  <c r="F62" i="2"/>
  <c r="G62" i="2"/>
  <c r="H62" i="2"/>
  <c r="E77" i="2"/>
  <c r="F77" i="2"/>
  <c r="G77" i="2"/>
  <c r="H77" i="2"/>
  <c r="E78" i="2"/>
  <c r="F78" i="2"/>
  <c r="G78" i="2"/>
  <c r="H78" i="2"/>
  <c r="E89" i="2"/>
  <c r="F89" i="2"/>
  <c r="G89" i="2"/>
  <c r="H89" i="2"/>
  <c r="E105" i="2"/>
  <c r="F105" i="2"/>
  <c r="G105" i="2"/>
  <c r="H105" i="2"/>
  <c r="E106" i="2"/>
  <c r="F106" i="2"/>
  <c r="G106" i="2"/>
  <c r="H106" i="2"/>
  <c r="E117" i="2"/>
  <c r="F117" i="2"/>
  <c r="G117" i="2"/>
  <c r="H117" i="2"/>
  <c r="E132" i="2"/>
  <c r="F132" i="2"/>
  <c r="G132" i="2"/>
  <c r="H132" i="2"/>
  <c r="E133" i="2"/>
  <c r="F133" i="2"/>
  <c r="G133" i="2"/>
  <c r="H133" i="2"/>
  <c r="E143" i="2"/>
  <c r="F143" i="2"/>
  <c r="G143" i="2"/>
  <c r="H143" i="2"/>
  <c r="E157" i="2"/>
  <c r="F157" i="2"/>
  <c r="G157" i="2"/>
  <c r="H157" i="2"/>
  <c r="E158" i="2"/>
  <c r="F158" i="2"/>
  <c r="G158" i="2"/>
  <c r="H158" i="2"/>
  <c r="E170" i="2"/>
  <c r="F170" i="2"/>
  <c r="G170" i="2"/>
  <c r="H170" i="2"/>
  <c r="E186" i="2"/>
  <c r="F186" i="2"/>
  <c r="G186" i="2"/>
  <c r="H186" i="2"/>
  <c r="E187" i="2"/>
  <c r="F187" i="2"/>
  <c r="G187" i="2"/>
  <c r="H187" i="2"/>
  <c r="E197" i="2"/>
  <c r="F197" i="2"/>
  <c r="G197" i="2"/>
  <c r="H197" i="2"/>
  <c r="E212" i="2"/>
  <c r="F212" i="2"/>
  <c r="G212" i="2"/>
  <c r="H212" i="2"/>
  <c r="E213" i="2"/>
  <c r="F213" i="2"/>
  <c r="G213" i="2"/>
  <c r="H213" i="2"/>
  <c r="E225" i="2"/>
  <c r="F225" i="2"/>
  <c r="G225" i="2"/>
  <c r="H225" i="2"/>
  <c r="E241" i="2"/>
  <c r="F241" i="2"/>
  <c r="G241" i="2"/>
  <c r="H241" i="2"/>
  <c r="E242" i="2"/>
  <c r="F242" i="2"/>
  <c r="G242" i="2"/>
  <c r="H242" i="2"/>
  <c r="E254" i="2"/>
  <c r="F254" i="2"/>
  <c r="G254" i="2"/>
  <c r="H254" i="2"/>
  <c r="E269" i="2"/>
  <c r="F269" i="2"/>
  <c r="G269" i="2"/>
  <c r="H269" i="2"/>
  <c r="E270" i="2"/>
  <c r="F270" i="2"/>
  <c r="G270" i="2"/>
  <c r="H270" i="2"/>
  <c r="E280" i="2"/>
  <c r="F280" i="2"/>
  <c r="G280" i="2"/>
  <c r="H280" i="2"/>
  <c r="E293" i="2"/>
  <c r="F293" i="2"/>
  <c r="G293" i="2"/>
  <c r="H293" i="2"/>
  <c r="E294" i="2"/>
  <c r="F294" i="2"/>
  <c r="G294" i="2"/>
  <c r="H294" i="2"/>
  <c r="E304" i="2"/>
  <c r="F304" i="2"/>
  <c r="G304" i="2"/>
  <c r="H304" i="2"/>
  <c r="E320" i="2"/>
  <c r="F320" i="2"/>
  <c r="G320" i="2"/>
  <c r="H320" i="2"/>
  <c r="E321" i="2"/>
  <c r="F321" i="2"/>
  <c r="G321" i="2"/>
  <c r="H321" i="2"/>
  <c r="E330" i="2"/>
  <c r="F330" i="2"/>
  <c r="G330" i="2"/>
  <c r="H330" i="2"/>
  <c r="E346" i="2"/>
  <c r="F346" i="2"/>
  <c r="G346" i="2"/>
  <c r="H346" i="2"/>
  <c r="E347" i="2"/>
  <c r="F347" i="2"/>
  <c r="G347" i="2"/>
  <c r="H347" i="2"/>
  <c r="E356" i="2"/>
  <c r="F356" i="2"/>
  <c r="G356" i="2"/>
  <c r="H356" i="2"/>
  <c r="E372" i="2"/>
  <c r="F372" i="2"/>
  <c r="G372" i="2"/>
  <c r="H372" i="2"/>
  <c r="E373" i="2"/>
  <c r="F373" i="2"/>
  <c r="G373" i="2"/>
  <c r="H373" i="2"/>
  <c r="E384" i="2"/>
  <c r="F384" i="2"/>
  <c r="G384" i="2"/>
  <c r="H384" i="2"/>
  <c r="E399" i="2"/>
  <c r="F399" i="2"/>
  <c r="G399" i="2"/>
  <c r="H399" i="2"/>
  <c r="E400" i="2"/>
  <c r="F400" i="2"/>
  <c r="G400" i="2"/>
  <c r="H400" i="2"/>
  <c r="E9" i="1" l="1"/>
  <c r="F9" i="1"/>
  <c r="G9" i="1"/>
  <c r="H9" i="1"/>
  <c r="E88" i="1"/>
  <c r="F88" i="1"/>
  <c r="G88" i="1"/>
  <c r="H88" i="1"/>
  <c r="E116" i="1"/>
  <c r="F116" i="1"/>
  <c r="G116" i="1"/>
  <c r="H116" i="1"/>
  <c r="E142" i="1"/>
  <c r="F142" i="1"/>
  <c r="G142" i="1"/>
  <c r="H142" i="1"/>
  <c r="E169" i="1"/>
  <c r="F169" i="1"/>
  <c r="G169" i="1"/>
  <c r="H169" i="1"/>
  <c r="E23" i="1"/>
  <c r="F23" i="1"/>
  <c r="G23" i="1"/>
  <c r="H23" i="1"/>
  <c r="E24" i="1"/>
  <c r="F24" i="1"/>
  <c r="G24" i="1"/>
  <c r="H24" i="1"/>
  <c r="E34" i="1"/>
  <c r="F34" i="1"/>
  <c r="G34" i="1"/>
  <c r="H34" i="1"/>
  <c r="E50" i="1"/>
  <c r="F50" i="1"/>
  <c r="G50" i="1"/>
  <c r="H50" i="1"/>
  <c r="E51" i="1"/>
  <c r="F51" i="1"/>
  <c r="G51" i="1"/>
  <c r="H51" i="1"/>
  <c r="E61" i="1"/>
  <c r="F61" i="1"/>
  <c r="G61" i="1"/>
  <c r="H61" i="1"/>
  <c r="E76" i="1"/>
  <c r="F76" i="1"/>
  <c r="G76" i="1"/>
  <c r="H76" i="1"/>
  <c r="E77" i="1"/>
  <c r="F77" i="1"/>
  <c r="G77" i="1"/>
  <c r="H77" i="1"/>
  <c r="E104" i="1"/>
  <c r="F104" i="1"/>
  <c r="G104" i="1"/>
  <c r="H104" i="1"/>
  <c r="E105" i="1"/>
  <c r="F105" i="1"/>
  <c r="G105" i="1"/>
  <c r="H105" i="1"/>
  <c r="E131" i="1"/>
  <c r="F131" i="1"/>
  <c r="G131" i="1"/>
  <c r="H131" i="1"/>
  <c r="E132" i="1"/>
  <c r="F132" i="1"/>
  <c r="G132" i="1"/>
  <c r="H132" i="1"/>
  <c r="E156" i="1"/>
  <c r="F156" i="1"/>
  <c r="G156" i="1"/>
  <c r="H156" i="1"/>
  <c r="E157" i="1"/>
  <c r="F157" i="1"/>
  <c r="G157" i="1"/>
  <c r="H157" i="1"/>
  <c r="E185" i="1"/>
  <c r="F185" i="1"/>
  <c r="G185" i="1"/>
  <c r="H185" i="1"/>
  <c r="E186" i="1"/>
  <c r="F186" i="1"/>
  <c r="G186" i="1"/>
  <c r="H186" i="1"/>
  <c r="E197" i="1"/>
  <c r="F197" i="1"/>
  <c r="G197" i="1"/>
  <c r="H197" i="1"/>
  <c r="E213" i="1"/>
  <c r="F213" i="1"/>
  <c r="G213" i="1"/>
  <c r="H213" i="1"/>
  <c r="E214" i="1"/>
  <c r="F214" i="1"/>
  <c r="G214" i="1"/>
  <c r="H214" i="1"/>
  <c r="E226" i="1"/>
  <c r="F226" i="1"/>
  <c r="G226" i="1"/>
  <c r="H226" i="1"/>
  <c r="E242" i="1"/>
  <c r="F242" i="1"/>
  <c r="G242" i="1"/>
  <c r="H242" i="1"/>
  <c r="E243" i="1"/>
  <c r="F243" i="1"/>
  <c r="G243" i="1"/>
  <c r="H243" i="1"/>
  <c r="E255" i="1"/>
  <c r="F255" i="1"/>
  <c r="G255" i="1"/>
  <c r="H255" i="1"/>
  <c r="E270" i="1"/>
  <c r="F270" i="1"/>
  <c r="G270" i="1"/>
  <c r="H270" i="1"/>
  <c r="E271" i="1"/>
  <c r="F271" i="1"/>
  <c r="G271" i="1"/>
  <c r="H271" i="1"/>
  <c r="E281" i="1"/>
  <c r="F281" i="1"/>
  <c r="G281" i="1"/>
  <c r="H281" i="1"/>
  <c r="E294" i="1"/>
  <c r="F294" i="1"/>
  <c r="G294" i="1"/>
  <c r="H294" i="1"/>
  <c r="E295" i="1"/>
  <c r="F295" i="1"/>
  <c r="G295" i="1"/>
  <c r="H295" i="1"/>
  <c r="E306" i="1"/>
  <c r="F306" i="1"/>
  <c r="G306" i="1"/>
  <c r="H306" i="1"/>
  <c r="E322" i="1"/>
  <c r="F322" i="1"/>
  <c r="G322" i="1"/>
  <c r="H322" i="1"/>
  <c r="E323" i="1"/>
  <c r="F323" i="1"/>
  <c r="G323" i="1"/>
  <c r="H323" i="1"/>
  <c r="E332" i="1"/>
  <c r="F332" i="1"/>
  <c r="G332" i="1"/>
  <c r="H332" i="1"/>
  <c r="E348" i="1"/>
  <c r="F348" i="1"/>
  <c r="G348" i="1"/>
  <c r="H348" i="1"/>
  <c r="E349" i="1"/>
  <c r="F349" i="1"/>
  <c r="G349" i="1"/>
  <c r="H349" i="1"/>
  <c r="E358" i="1"/>
  <c r="F358" i="1"/>
  <c r="G358" i="1"/>
  <c r="H358" i="1"/>
  <c r="E374" i="1"/>
  <c r="F374" i="1"/>
  <c r="G374" i="1"/>
  <c r="H374" i="1"/>
  <c r="E375" i="1"/>
  <c r="F375" i="1"/>
  <c r="G375" i="1"/>
  <c r="H375" i="1"/>
  <c r="E385" i="1"/>
  <c r="F385" i="1"/>
  <c r="G385" i="1"/>
  <c r="H385" i="1"/>
  <c r="E400" i="1"/>
  <c r="F400" i="1"/>
  <c r="G400" i="1"/>
  <c r="H400" i="1"/>
  <c r="E401" i="1"/>
  <c r="F401" i="1"/>
  <c r="G401" i="1"/>
  <c r="H401" i="1"/>
</calcChain>
</file>

<file path=xl/sharedStrings.xml><?xml version="1.0" encoding="utf-8"?>
<sst xmlns="http://schemas.openxmlformats.org/spreadsheetml/2006/main" count="1761" uniqueCount="382">
  <si>
    <t>18/25 4</t>
  </si>
  <si>
    <t>Sezoninės daržovės (rauginti/švieži agurkai, pomidorai, paprikos, cukinijos, morkos)</t>
  </si>
  <si>
    <t>18/70 1</t>
  </si>
  <si>
    <t>Viso grūdo ruginė duona</t>
  </si>
  <si>
    <t>angliava</t>
  </si>
  <si>
    <t>riebalai,</t>
  </si>
  <si>
    <t>baltymai</t>
  </si>
  <si>
    <t>Energinė vertė,</t>
  </si>
  <si>
    <t>Patiekalo maistinė vertė, g</t>
  </si>
  <si>
    <t>Rp. Nr.</t>
  </si>
  <si>
    <t>Patiekalo pavadinimas</t>
  </si>
  <si>
    <t>Iš viso  II variantas</t>
  </si>
  <si>
    <t>Iš viso:</t>
  </si>
  <si>
    <t>SMP 30/1 1</t>
  </si>
  <si>
    <t>Stalo vanduo paskanintas vynuogėmis</t>
  </si>
  <si>
    <t>2-1/6A 3</t>
  </si>
  <si>
    <t>Pekino kopūstų, porų ir pomidorų salotos su ypač tyru alyvuogių aliejumi (augalinis)</t>
  </si>
  <si>
    <t xml:space="preserve">SMP 6-3/61AT </t>
  </si>
  <si>
    <t>11-5/101T 4</t>
  </si>
  <si>
    <t>9-7/146T 2</t>
  </si>
  <si>
    <t>SMP 18/200 1</t>
  </si>
  <si>
    <t>Grietinė 30% rieb.</t>
  </si>
  <si>
    <t>1-3/29AT 2</t>
  </si>
  <si>
    <t>Špinatų sriuba (augalinis) (tausojantis)</t>
  </si>
  <si>
    <t>n-deniai,</t>
  </si>
  <si>
    <t>g</t>
  </si>
  <si>
    <t>,g</t>
  </si>
  <si>
    <t>kcal</t>
  </si>
  <si>
    <t>Išeiga (g)</t>
  </si>
  <si>
    <t>17-1/2 6</t>
  </si>
  <si>
    <t>Nesaldinta čiobrelių arbata</t>
  </si>
  <si>
    <t>18/20 8</t>
  </si>
  <si>
    <t>Sezoniniai vaisiai</t>
  </si>
  <si>
    <t>18/19 3</t>
  </si>
  <si>
    <t>Trintos uogos (avietės arba braškės arba juodieji serbentai)</t>
  </si>
  <si>
    <t>3-3/39T 3</t>
  </si>
  <si>
    <t>Energinė vertė, kcal</t>
  </si>
  <si>
    <t>Pusryčiai 8.30val.</t>
  </si>
  <si>
    <t>Penktadienis</t>
  </si>
  <si>
    <r>
      <rPr>
        <b/>
        <sz val="12"/>
        <color theme="1"/>
        <rFont val="Aptos Narrow"/>
        <family val="2"/>
        <scheme val="minor"/>
      </rPr>
      <t>III</t>
    </r>
    <r>
      <rPr>
        <b/>
        <sz val="11"/>
        <color theme="1"/>
        <rFont val="Aptos Narrow"/>
        <family val="2"/>
        <scheme val="minor"/>
      </rPr>
      <t xml:space="preserve"> savaitė</t>
    </r>
  </si>
  <si>
    <t>6-10 metų amžiaus vaikams</t>
  </si>
  <si>
    <t>Iš viso I variantas</t>
  </si>
  <si>
    <t>Stalo vanduo paskanintas obuoliais</t>
  </si>
  <si>
    <t>Šaldytos uogos (avietės, braškės, juodieji serbentai)</t>
  </si>
  <si>
    <t>18/2 6</t>
  </si>
  <si>
    <t>Nesaldintas jogurtas  (2.5%)</t>
  </si>
  <si>
    <t>7-8/170T 5</t>
  </si>
  <si>
    <t>18/22 2</t>
  </si>
  <si>
    <t>Švieži agurkai (šaltuoju sezonu -rauginti agurkai)</t>
  </si>
  <si>
    <t>2-1/21A 2</t>
  </si>
  <si>
    <t>Morkų ir salierų salotos su ypač tyru alyvuogių aliejumi (augalinis)</t>
  </si>
  <si>
    <t>3-3/57T 1</t>
  </si>
  <si>
    <t>Virti ryžiai su ciberžole (augalinis) (tausojantis)</t>
  </si>
  <si>
    <t>1-3/25AT 1</t>
  </si>
  <si>
    <t>Agurkinė sriuba su bulvėmis, perlinėmis kruopomis ir morkomis (augalinis) (tausojantis)</t>
  </si>
  <si>
    <t>17-1/2 14</t>
  </si>
  <si>
    <t>Nesaldinta pankolių arbata</t>
  </si>
  <si>
    <t>18/20 7</t>
  </si>
  <si>
    <t>3-3/40T 3</t>
  </si>
  <si>
    <t>Grikių kruopų košė su pienu (2,5 %) ir sviestu (82%) (tausojantis)</t>
  </si>
  <si>
    <t>Ketvirtadienis</t>
  </si>
  <si>
    <t>Stalo vanduo paskanintas citrinomis</t>
  </si>
  <si>
    <t>18/25 5</t>
  </si>
  <si>
    <t>4-3/69AT 7</t>
  </si>
  <si>
    <t>Virti burokėliai su svogūnais (augalinis) (tausojantis)</t>
  </si>
  <si>
    <t>4-3/64T 4</t>
  </si>
  <si>
    <t>Bulvių košė su sviestu (82 %) (tausojantis)</t>
  </si>
  <si>
    <t>14-1/2 4</t>
  </si>
  <si>
    <t>Jogurtinis padažas (2.5%) su žalumynais</t>
  </si>
  <si>
    <t>SMP 4-8/202 1</t>
  </si>
  <si>
    <t>100 (64/36)</t>
  </si>
  <si>
    <t>12-5/102T 2</t>
  </si>
  <si>
    <t>I- Troškinta jautiena su morkų griežinėliais (tausojantis)</t>
  </si>
  <si>
    <t>SMP 1-3/200AT 1</t>
  </si>
  <si>
    <t>Ankštinių daržovių  sriuba su žalumynais (augalinis) (tausojantis)</t>
  </si>
  <si>
    <t>17-1/2 10</t>
  </si>
  <si>
    <t>Nesaldinta metų arbata</t>
  </si>
  <si>
    <t>18/20 5</t>
  </si>
  <si>
    <t>18/5 2</t>
  </si>
  <si>
    <t>Kietasis fermentinis sūris (45%)</t>
  </si>
  <si>
    <t>6-3/60T 4</t>
  </si>
  <si>
    <t>Virti viso grūdo makaronai su sviestu (82%) (tausojantis)</t>
  </si>
  <si>
    <t>Trečiadienis</t>
  </si>
  <si>
    <t>SMP 18/200  4</t>
  </si>
  <si>
    <t>Stalo vanduo paskanintas apelsinais</t>
  </si>
  <si>
    <t>2-1/8A 3</t>
  </si>
  <si>
    <t>Kopūstų, pomidorų ir agurkų salotos su ypač tyru alyvuogių aliejumi (augalinis)</t>
  </si>
  <si>
    <t>SMP 3-3/200 1</t>
  </si>
  <si>
    <t>Virtos Bulgur kruopos (augalinis) (tausojantis)</t>
  </si>
  <si>
    <t>14-6/120A 2</t>
  </si>
  <si>
    <t xml:space="preserve">Morkų, svogūnų, česnakų padažas su ciberžole (augalinis) </t>
  </si>
  <si>
    <t>SMP 4-8/201 1</t>
  </si>
  <si>
    <t>10-3/62T 3</t>
  </si>
  <si>
    <t>I- Kalakutienos kukulis su morkomis (tausojantis)</t>
  </si>
  <si>
    <t>1-3/39AT 1</t>
  </si>
  <si>
    <t>Burokėlių sriuba (augalinis) (tausojantis)</t>
  </si>
  <si>
    <t>17-1/2 18</t>
  </si>
  <si>
    <t>Nesaldinta kinrožių arbata</t>
  </si>
  <si>
    <t>18/20 1</t>
  </si>
  <si>
    <t>15-1/6 4</t>
  </si>
  <si>
    <t>Raugintų pasukų (0,3%) kokteilis su uogomis</t>
  </si>
  <si>
    <t>3-3/47T 3</t>
  </si>
  <si>
    <t>Tiršta manų košė su sviestu (82%) (tausojantis)</t>
  </si>
  <si>
    <t>Antradienis</t>
  </si>
  <si>
    <t>Stalo vanduo paskanintas mėtomis</t>
  </si>
  <si>
    <t>5-5/107AT 3</t>
  </si>
  <si>
    <t>10-5/105T 3</t>
  </si>
  <si>
    <t>1-3/21AT 2</t>
  </si>
  <si>
    <t>17-1/2 2</t>
  </si>
  <si>
    <t>Nesaldinta juodoji arbata</t>
  </si>
  <si>
    <t>18/3 4</t>
  </si>
  <si>
    <t>Pienas (2,5%)</t>
  </si>
  <si>
    <t>Sveikuoliški sausi pusryčiai</t>
  </si>
  <si>
    <t>Pirmadienis</t>
  </si>
  <si>
    <t>Stalo vanduo paskanintas avietėmis</t>
  </si>
  <si>
    <t>18/25 2</t>
  </si>
  <si>
    <t>2-1/20A 3</t>
  </si>
  <si>
    <t>Šviežių kopūstų, morkų salotos su aliejaus padažu (augalinis)</t>
  </si>
  <si>
    <t>10-7/143T 3</t>
  </si>
  <si>
    <t>9-8/165T 4</t>
  </si>
  <si>
    <t>1-3/40AT 1</t>
  </si>
  <si>
    <t>Perlinių kruopų sriuba (augalinis) (tausojantis)</t>
  </si>
  <si>
    <t>18/100 2</t>
  </si>
  <si>
    <t>Džiovintos spanguolės</t>
  </si>
  <si>
    <t>3-3/54T 2</t>
  </si>
  <si>
    <t>Viso grūdo avižų kruopų košė su sviestu (82%) (tausojantis)</t>
  </si>
  <si>
    <r>
      <rPr>
        <b/>
        <sz val="12"/>
        <color theme="1"/>
        <rFont val="Aptos Narrow"/>
        <family val="2"/>
        <scheme val="minor"/>
      </rPr>
      <t>II</t>
    </r>
    <r>
      <rPr>
        <b/>
        <sz val="11"/>
        <color theme="1"/>
        <rFont val="Aptos Narrow"/>
        <family val="2"/>
        <scheme val="minor"/>
      </rPr>
      <t xml:space="preserve"> savaitė</t>
    </r>
  </si>
  <si>
    <t>Iš viso  I variantas</t>
  </si>
  <si>
    <t>Stalo vanduo paskanintas agurkais</t>
  </si>
  <si>
    <t>2-1/16A 2</t>
  </si>
  <si>
    <t>Cukinijų, agurkų ir morkų salotos (augalinis)</t>
  </si>
  <si>
    <t>4-8/159AT 5</t>
  </si>
  <si>
    <t>Orkaitėje keptos bulvės su rozmarinu (augalinis) (tausojantis)</t>
  </si>
  <si>
    <t>14-6/120A 1</t>
  </si>
  <si>
    <t>SMP 4-8/203 1</t>
  </si>
  <si>
    <t>100 (60/40)</t>
  </si>
  <si>
    <t>12-5/100T 1</t>
  </si>
  <si>
    <t>1-3/36AT 1</t>
  </si>
  <si>
    <t>Tiršta pomidorų ir ryžių sriuba (augalinis) (tausojantis)</t>
  </si>
  <si>
    <t>18/72 1</t>
  </si>
  <si>
    <t>3-3/58T 2</t>
  </si>
  <si>
    <t>Trijų grūdų košė su pienu (2.5%) ir sviestu (82%) (tausojantis)</t>
  </si>
  <si>
    <t>18/4 5</t>
  </si>
  <si>
    <t>Kefyras (2,5%)</t>
  </si>
  <si>
    <t>120/18</t>
  </si>
  <si>
    <t>4-8/170 3</t>
  </si>
  <si>
    <t xml:space="preserve">Stalo vanduo paskanintas greipfrutais </t>
  </si>
  <si>
    <t>2-3/63A 2</t>
  </si>
  <si>
    <t>Virtų burokėlių salotos su aliejaus padažu (augalinis)</t>
  </si>
  <si>
    <t>3-3/50T 2</t>
  </si>
  <si>
    <t>Biri grikių košė su sviestu (82%) (tausojantis)</t>
  </si>
  <si>
    <t>75/5</t>
  </si>
  <si>
    <t>10-5/113T 2</t>
  </si>
  <si>
    <t>I- Troškinti vištienos kumpeliai su česnakais (tausojantis)</t>
  </si>
  <si>
    <t>1-3/24AT 1</t>
  </si>
  <si>
    <t>Žirnių sriuba su bulvėmis ir morkomis (augalinis) (tausojantis)</t>
  </si>
  <si>
    <t>3-3/36AT 2</t>
  </si>
  <si>
    <t>Ryžių kruopų košė  (augalinis) (tausojantis)</t>
  </si>
  <si>
    <t>Iš viso: II variantas</t>
  </si>
  <si>
    <t>Iš viso: I variantas</t>
  </si>
  <si>
    <t>2-1/25A 1</t>
  </si>
  <si>
    <t>Tarkuotos šviežios morkos su citrinos sultimis (augalinis)</t>
  </si>
  <si>
    <t>Bulvių košė su sviestu (82%) (tausojantis)</t>
  </si>
  <si>
    <t xml:space="preserve">Nesaldintas jogurtas (2.5%) </t>
  </si>
  <si>
    <t>4-8/160T 4</t>
  </si>
  <si>
    <t>11-5/102T 2</t>
  </si>
  <si>
    <t>1-3/34AT 1</t>
  </si>
  <si>
    <t>Burokėlių ir pupelių sriuba  (augalinis) (tausojantis)</t>
  </si>
  <si>
    <t>18/21 1</t>
  </si>
  <si>
    <t>Traškios morkytės</t>
  </si>
  <si>
    <t>8-8/162T 3</t>
  </si>
  <si>
    <t>Omletas (tausojantis)</t>
  </si>
  <si>
    <t>2-1/17A 2</t>
  </si>
  <si>
    <t>Raugintų kopūstų ir morkų salotos su ypač tyru alyvuogių aliejumi (augalinis)</t>
  </si>
  <si>
    <t>6-3/61AT 1/1</t>
  </si>
  <si>
    <t>6-5/101T 3</t>
  </si>
  <si>
    <t>10-7/141T 2</t>
  </si>
  <si>
    <t>SMP 1-3/001AT</t>
  </si>
  <si>
    <t>Kreminė moliūgų sriuba su sėklomis (augalinis)(tausojantis)</t>
  </si>
  <si>
    <t>60 (48/6/6)</t>
  </si>
  <si>
    <t>15-1/2 2</t>
  </si>
  <si>
    <t>Varškė (9 %) su kefyru (2,5 %) ir trintais vaisiais/uogomis</t>
  </si>
  <si>
    <t>3-3/42AT 2</t>
  </si>
  <si>
    <t>Penkių grūdų dribsnių košė su sviestu (82%) (tausojantis)</t>
  </si>
  <si>
    <t>18/22 3</t>
  </si>
  <si>
    <t>Švieži agurkai (šaltuoju sezonu - rauginti agurkai)</t>
  </si>
  <si>
    <t>2-1/19A 3</t>
  </si>
  <si>
    <t>Šviežių kopūstų ir morkų salotos su aliejaus padažu (augalinis)</t>
  </si>
  <si>
    <t>3-5/105AT 2</t>
  </si>
  <si>
    <t>Biri perlinių kruopų košė su morkomis ir svogūnais (augalinis) (tausojantis)</t>
  </si>
  <si>
    <t>10-5/112T 3</t>
  </si>
  <si>
    <t>1-3/41AT 1</t>
  </si>
  <si>
    <t>Šviežių kopūstų sriuba (augalinis) (tausojantis)</t>
  </si>
  <si>
    <t>3-3/34AT 4</t>
  </si>
  <si>
    <t>Trijų grūdų dribsnių košė su sviestu (82%) (tausojantis)</t>
  </si>
  <si>
    <r>
      <rPr>
        <b/>
        <sz val="12"/>
        <color theme="1"/>
        <rFont val="Aptos Narrow"/>
        <family val="2"/>
        <scheme val="minor"/>
      </rPr>
      <t>I</t>
    </r>
    <r>
      <rPr>
        <b/>
        <sz val="11"/>
        <color theme="1"/>
        <rFont val="Aptos Narrow"/>
        <family val="2"/>
        <scheme val="minor"/>
      </rPr>
      <t xml:space="preserve"> savaitė</t>
    </r>
  </si>
  <si>
    <t>Stalo vanduo paskanintas kriaušėmis</t>
  </si>
  <si>
    <t>18/25 3</t>
  </si>
  <si>
    <t>2-3/61A 1</t>
  </si>
  <si>
    <t>Virtų burokėlių salotos su žirneliais ir raugintais agurkais (augalinis)</t>
  </si>
  <si>
    <t>SMP 287-1</t>
  </si>
  <si>
    <t>Virti ryžiai (augalinis) (tausojantis)</t>
  </si>
  <si>
    <t>12-7/141T 3</t>
  </si>
  <si>
    <t>1-3/35AT 1</t>
  </si>
  <si>
    <t>Pupelių sriuba su bulvėmis, morkomis  (augalinis) (tausojantis)</t>
  </si>
  <si>
    <t>vertė, kcal</t>
  </si>
  <si>
    <t>Energinė</t>
  </si>
  <si>
    <t>/25/5/20</t>
  </si>
  <si>
    <t xml:space="preserve">16-1/1 1 </t>
  </si>
  <si>
    <t>Viso grūdo ruginė duona su sviestu (82%) ir varškės sūriu (13%)</t>
  </si>
  <si>
    <t>3-3/55AT 3</t>
  </si>
  <si>
    <t>Viso grūdo avižinių dribsnių košė su ypač tyru alyvuogių aliejumi (augalinis)</t>
  </si>
  <si>
    <t>4-8/162T 4</t>
  </si>
  <si>
    <t>10-5/101T 4</t>
  </si>
  <si>
    <t>1-3/42AT 1</t>
  </si>
  <si>
    <t>Tiršta raudonųjų lęšių sriuba su bulvėmis, morkomis (augalinis) (tausojantis)</t>
  </si>
  <si>
    <t>Nesaldinta mėtų arbata</t>
  </si>
  <si>
    <t>120(90/30)</t>
  </si>
  <si>
    <t>15-1/6 2</t>
  </si>
  <si>
    <t>3-3/32T 4</t>
  </si>
  <si>
    <t>Manų košė su cinamonu ir sviestu (82%) (tausojantis)</t>
  </si>
  <si>
    <t>2-1/2A 2</t>
  </si>
  <si>
    <t>Gūžinių kopūstų salotos su porais, morkomia ir ypač tyru alyvuogių aliejumi (augalinis)</t>
  </si>
  <si>
    <t>4-8/163AT 3</t>
  </si>
  <si>
    <t>SMP 4-8/200 1</t>
  </si>
  <si>
    <t>II- Cukinija įdaryta daržovėmis  (tausojantis)(augalinis)</t>
  </si>
  <si>
    <t>11-8/162T 2     1</t>
  </si>
  <si>
    <t>18/20 3</t>
  </si>
  <si>
    <t>18/7 1</t>
  </si>
  <si>
    <t>Saldintas jogurtas</t>
  </si>
  <si>
    <t>Kumpio ir sūrio užkepėlė</t>
  </si>
  <si>
    <t>18/70 2</t>
  </si>
  <si>
    <t>2-1/7A 2</t>
  </si>
  <si>
    <t>Pekino kopūstų, morkų ir agurkų salotos su ypač tyru alyvuogių aliejumi (augalinis)</t>
  </si>
  <si>
    <t xml:space="preserve">SMP 10-5/111T </t>
  </si>
  <si>
    <t xml:space="preserve">II- Plovas su daržovėmis (tausojantis) </t>
  </si>
  <si>
    <t>75/75</t>
  </si>
  <si>
    <t>SMP 405</t>
  </si>
  <si>
    <t>I- Ryžių plovas su vištiena (tausojantis)</t>
  </si>
  <si>
    <t>1-3/38AT 1</t>
  </si>
  <si>
    <t>Daržovių ir viso grūdo makaronų sriuba (augalinis) (tausojantis)</t>
  </si>
  <si>
    <t>Energinė vertė,  kcal</t>
  </si>
  <si>
    <t>60(48/6/6)</t>
  </si>
  <si>
    <t>15-1/1 2</t>
  </si>
  <si>
    <t>Varškė (9 %) su graikišku jogurtu (2%) ir uogomis</t>
  </si>
  <si>
    <t>3-3/30T 3</t>
  </si>
  <si>
    <t>Miežinių kruopų košė su sviestu (82%) (tausojantis)</t>
  </si>
  <si>
    <t xml:space="preserve">I- Keptas su garais jautienos paplotėlis, užkeptas sūriu ir marinuotais agurkais (tausojantis) </t>
  </si>
  <si>
    <t>9-7/144T 5</t>
  </si>
  <si>
    <t>II-Pilno grūdo makaronai su daržovių padažu ir kietuoju sūriu 45% (tausojantis)</t>
  </si>
  <si>
    <t>Pilno grūdo makaronai su ypač tyru aliejumi (tausojantis)</t>
  </si>
  <si>
    <t>I- Garuose kepta kiaulienos sprandinė su morkomis ir poromis (tausojantis)</t>
  </si>
  <si>
    <t xml:space="preserve">II- Žemaičiai su daržovėmis (2vnt.) (tausojantis) </t>
  </si>
  <si>
    <t>II- Cukinijų, morkų, bulvių blyneliai  (augalinis) (tausojantis)</t>
  </si>
  <si>
    <t>II- Lazanija su daržovėmis (tausojantis)</t>
  </si>
  <si>
    <t>I- Troškintos jautienos juostelės svogūnų-grietinėles padaže (tausojantis)</t>
  </si>
  <si>
    <t>II- Vanilinis varškės (9%)  apkepas (tausojantis)</t>
  </si>
  <si>
    <t>Viso grūdo avižų kruopų košė su cinamonu ir sviestu (82%) (tausojantis)</t>
  </si>
  <si>
    <t>I-Plovas su kalakutiena (tausojantis)</t>
  </si>
  <si>
    <t>18/22 4</t>
  </si>
  <si>
    <t xml:space="preserve">Rauginti agurkai </t>
  </si>
  <si>
    <t>I- Kiaulienos maltinis įdarytas sūriu (tausojantis)</t>
  </si>
  <si>
    <t>Orkaitėje keptos bulvės su žolelėmis (augalinis)</t>
  </si>
  <si>
    <t>Garintos daržovės (augalinis)</t>
  </si>
  <si>
    <t>I- Kapotos kalakutienos kepsnelis su daržovių padažu (tausojantis)</t>
  </si>
  <si>
    <t xml:space="preserve">II- Daržovių apkepas (tausojantis) </t>
  </si>
  <si>
    <t>Sezoninės daržovės</t>
  </si>
  <si>
    <t>II- Bulvių plokštainis su nesaldintu jogurtu (tausojantis)</t>
  </si>
  <si>
    <t>I- Keptas su garais kalakutienos kukulaitis (tausojantis)</t>
  </si>
  <si>
    <t>Kreminė daržovių sriuba (augalinis) (tausojantis)</t>
  </si>
  <si>
    <t>II- Perlinių kruopų rizoto su daržovėmis (tausojantis) (augalinis)</t>
  </si>
  <si>
    <t xml:space="preserve">II -Lietiniai su varške (tausojantis) </t>
  </si>
  <si>
    <t>II- Bulviniai blynai (tausojantis)</t>
  </si>
  <si>
    <t>I-Kalakutienos šlaunelių mėsos ir daržovių (bulvės, morkos, žirneliai, kopūstai) troškinys (tausojantis)</t>
  </si>
  <si>
    <t>160 (60/100)</t>
  </si>
  <si>
    <t>120(70/50)</t>
  </si>
  <si>
    <t>110(80/30)</t>
  </si>
  <si>
    <t>100(80/20)</t>
  </si>
  <si>
    <t>170 (110/60)</t>
  </si>
  <si>
    <t>160 (110/50)</t>
  </si>
  <si>
    <t>110 (80/30)</t>
  </si>
  <si>
    <t xml:space="preserve">Viso grūdo bandelė (cukrų iki 16g/100g) </t>
  </si>
  <si>
    <t>150 (80/70)</t>
  </si>
  <si>
    <t>3-3/30T 4</t>
  </si>
  <si>
    <t>18/20 10</t>
  </si>
  <si>
    <t>SMP 18/200 2</t>
  </si>
  <si>
    <t>10-5/111T 5</t>
  </si>
  <si>
    <t>240(95/145)</t>
  </si>
  <si>
    <t>Pekino kopūstų ir agurkų salotos su ypač tyru alyvuogių aliejumi (augalinis)</t>
  </si>
  <si>
    <t>2-1/7A 7</t>
  </si>
  <si>
    <t>18/20 13</t>
  </si>
  <si>
    <t>11-8/162T 3</t>
  </si>
  <si>
    <t>SMP 4-8/200 2</t>
  </si>
  <si>
    <t>2-1/2A 4</t>
  </si>
  <si>
    <t>SMP - 3-3/32T 4</t>
  </si>
  <si>
    <t>15-1/6 5</t>
  </si>
  <si>
    <t>II- Daržovių apkepas (tausojantis)</t>
  </si>
  <si>
    <t>3-3/50T 5</t>
  </si>
  <si>
    <t>2-1/25A 3</t>
  </si>
  <si>
    <t>Viso grūdo avižinių dribsnių košė su ypač tyru alyvuogių aliejumi ir cinamonu (augalinis)</t>
  </si>
  <si>
    <t>3-3/55AT 4</t>
  </si>
  <si>
    <t>16-1/1 2</t>
  </si>
  <si>
    <t>32/6/22</t>
  </si>
  <si>
    <t>12-7/141T 4</t>
  </si>
  <si>
    <t>4-8/170 4</t>
  </si>
  <si>
    <t>170/25</t>
  </si>
  <si>
    <t>SMP 287-2</t>
  </si>
  <si>
    <t>2-3/61A 4</t>
  </si>
  <si>
    <t>9-7/144T 4</t>
  </si>
  <si>
    <t>10-5/112T 6</t>
  </si>
  <si>
    <t>3-5/105AT 5</t>
  </si>
  <si>
    <t>2-1/19A 5</t>
  </si>
  <si>
    <t>3-3/42AT 3</t>
  </si>
  <si>
    <t>15-1/2 5</t>
  </si>
  <si>
    <t>150(85/45/15)</t>
  </si>
  <si>
    <t>10-7/141T 4</t>
  </si>
  <si>
    <t>6-5/101T 6</t>
  </si>
  <si>
    <t>6-3/61AT 1</t>
  </si>
  <si>
    <t>2-1/17A 5</t>
  </si>
  <si>
    <t>8-8/162T 5</t>
  </si>
  <si>
    <t>11-5/102T 5</t>
  </si>
  <si>
    <t>150(100/50)</t>
  </si>
  <si>
    <t>4-8/160T 8</t>
  </si>
  <si>
    <t>2-1/25A 5</t>
  </si>
  <si>
    <t>3-3/36AT 4</t>
  </si>
  <si>
    <t>10-5/113T 3</t>
  </si>
  <si>
    <t>100/10</t>
  </si>
  <si>
    <t>4-5/107T 7</t>
  </si>
  <si>
    <t>2-3/63A 4</t>
  </si>
  <si>
    <t>3-3/58T 3</t>
  </si>
  <si>
    <t>Viso grūdo bandelė (cukrų iki 16g/100g)</t>
  </si>
  <si>
    <t>12-5/100T 3</t>
  </si>
  <si>
    <t>130 (80/50)</t>
  </si>
  <si>
    <t>2-1/16A 5</t>
  </si>
  <si>
    <t>3-3/54T 3</t>
  </si>
  <si>
    <t>3-3/57T 2</t>
  </si>
  <si>
    <t xml:space="preserve">2-1/20A </t>
  </si>
  <si>
    <t>10-5/105T 4</t>
  </si>
  <si>
    <t>5-5/107AT 7</t>
  </si>
  <si>
    <t>300 (90/150/60)</t>
  </si>
  <si>
    <t>Tiršta manų košė su  sviestu (82%) (tausojantis)</t>
  </si>
  <si>
    <t>3-3/47T 4</t>
  </si>
  <si>
    <t>10-3/62T 4</t>
  </si>
  <si>
    <t>SMP 4-8/201 2</t>
  </si>
  <si>
    <t>SMP 3-3/200 2</t>
  </si>
  <si>
    <t>2-1/8A 4</t>
  </si>
  <si>
    <t>6-3/60T 5</t>
  </si>
  <si>
    <t>18/5 3</t>
  </si>
  <si>
    <t>SMP1 1-3/200AT 1</t>
  </si>
  <si>
    <t>12-5/102T 4</t>
  </si>
  <si>
    <t>210(134/76)</t>
  </si>
  <si>
    <t>SMP 4-8/202 2</t>
  </si>
  <si>
    <t>4-3/64T 5</t>
  </si>
  <si>
    <t>3-3/40T 4</t>
  </si>
  <si>
    <t>2-1/21A 4</t>
  </si>
  <si>
    <t>7-8/170T 6</t>
  </si>
  <si>
    <t>250(125/125)</t>
  </si>
  <si>
    <t>3-3/39T 4</t>
  </si>
  <si>
    <t>9-7/146T 3</t>
  </si>
  <si>
    <t>SMP - 11-5/101T 5</t>
  </si>
  <si>
    <t>2-1/6A 7</t>
  </si>
  <si>
    <t>Daržovių ir pilno grūdo makaronų sriuba (augalinis) (tausojantis)</t>
  </si>
  <si>
    <t>Rauginti agurkai</t>
  </si>
  <si>
    <t>Tarkuotos šviežios morkos citrinos sultimis</t>
  </si>
  <si>
    <t>II- Lietiniai su varške (tausojantis)</t>
  </si>
  <si>
    <t xml:space="preserve"> </t>
  </si>
  <si>
    <t xml:space="preserve">I- Virti viso grūdo makaronai su malta kiauliena (tausojantis) </t>
  </si>
  <si>
    <t>I1- Kapotos žuvies kepsnelis (lydeka, menkė) (tausojantis)</t>
  </si>
  <si>
    <t>I-Vištienos troškinys su daržovėmis ir grietinelė (tausojantis)</t>
  </si>
  <si>
    <t>II- Kepta su garais  (menkė, lydeka) žuvis su provanso žolelėmis (tausojantis)</t>
  </si>
  <si>
    <t>I- Keptas orkaitėje vištienos šlaunelių mėsos kepsnys kukurūzų apvalkale (tausojantis)</t>
  </si>
  <si>
    <t>II- Garuose keptas  žuvies maltinis (tausojantis)</t>
  </si>
  <si>
    <t>I- Virti pilno grūdo makaronai su malta kiauliena (tausojantis)</t>
  </si>
  <si>
    <t>II- Kapotos žuvies kepsnelis (lydeka, menkė) (tausojantis)</t>
  </si>
  <si>
    <t>II- Kepta su garais liesa (menkė, lydeka) žuvis su provanso žolelėmis (tausojantis)</t>
  </si>
  <si>
    <t xml:space="preserve">  </t>
  </si>
  <si>
    <t>199 (150/50)</t>
  </si>
  <si>
    <t>SMP 443</t>
  </si>
  <si>
    <t>SMP-442</t>
  </si>
  <si>
    <t>Pietūs 11.30val.</t>
  </si>
  <si>
    <t>Pietūs 11 metų ir vyresniems vaikams</t>
  </si>
  <si>
    <t xml:space="preserve">Pietūs 12.40val.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</si>
</sst>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9.5"/>
      <color rgb="FF000000"/>
      <name val="Times New Roman"/>
      <family val="1"/>
    </font>
    <font>
      <b/>
      <sz val="9.5"/>
      <color rgb="FF000000"/>
      <name val="Times New Roman"/>
      <family val="1"/>
    </font>
    <font>
      <sz val="9.5"/>
      <color theme="1"/>
      <name val="Times New Roman"/>
      <family val="1"/>
    </font>
    <font>
      <b/>
      <sz val="9.5"/>
      <color theme="1"/>
      <name val="Times New Roman"/>
      <family val="1"/>
    </font>
    <font>
      <sz val="9.5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Aptos Narrow"/>
      <family val="2"/>
      <scheme val="minor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1"/>
      <color rgb="FFFF0000"/>
      <name val="Aptos Narrow"/>
      <family val="2"/>
      <scheme val="minor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</fills>
  <borders count="56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theme="1"/>
      </bottom>
      <diagonal/>
    </border>
    <border>
      <left style="medium">
        <color rgb="FF000000"/>
      </left>
      <right style="medium">
        <color rgb="FF000000"/>
      </right>
      <top/>
      <bottom style="medium">
        <color theme="1"/>
      </bottom>
      <diagonal/>
    </border>
    <border>
      <left/>
      <right style="medium">
        <color rgb="FF000000"/>
      </right>
      <top/>
      <bottom style="medium">
        <color theme="1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4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0" fillId="2" borderId="0" xfId="0" applyFill="1"/>
    <xf numFmtId="0" fontId="5" fillId="2" borderId="8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15"/>
    </xf>
    <xf numFmtId="2" fontId="3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2" fontId="5" fillId="2" borderId="14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center" wrapText="1"/>
    </xf>
    <xf numFmtId="2" fontId="7" fillId="2" borderId="16" xfId="0" applyNumberFormat="1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left" vertical="center" wrapText="1"/>
    </xf>
    <xf numFmtId="2" fontId="5" fillId="2" borderId="15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2" fontId="7" fillId="2" borderId="8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2" fontId="5" fillId="0" borderId="14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wrapText="1"/>
    </xf>
    <xf numFmtId="0" fontId="5" fillId="2" borderId="22" xfId="0" applyFont="1" applyFill="1" applyBorder="1" applyAlignment="1">
      <alignment horizontal="left" vertical="center" wrapText="1"/>
    </xf>
    <xf numFmtId="2" fontId="5" fillId="2" borderId="8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vertical="center" wrapText="1"/>
    </xf>
    <xf numFmtId="0" fontId="7" fillId="0" borderId="38" xfId="0" applyFont="1" applyBorder="1" applyAlignment="1">
      <alignment horizontal="left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left" vertical="center" wrapText="1"/>
    </xf>
    <xf numFmtId="0" fontId="0" fillId="0" borderId="27" xfId="0" applyBorder="1" applyAlignment="1">
      <alignment horizontal="center"/>
    </xf>
    <xf numFmtId="0" fontId="0" fillId="0" borderId="43" xfId="0" applyBorder="1" applyAlignment="1">
      <alignment horizontal="center"/>
    </xf>
    <xf numFmtId="0" fontId="6" fillId="0" borderId="18" xfId="0" applyFont="1" applyBorder="1" applyAlignment="1">
      <alignment horizontal="left" vertical="center" indent="15"/>
    </xf>
    <xf numFmtId="0" fontId="7" fillId="2" borderId="15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2" fontId="3" fillId="2" borderId="8" xfId="0" applyNumberFormat="1" applyFont="1" applyFill="1" applyBorder="1" applyAlignment="1">
      <alignment horizontal="center" vertical="center" wrapText="1"/>
    </xf>
    <xf numFmtId="2" fontId="3" fillId="2" borderId="9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vertical="center" wrapText="1"/>
    </xf>
    <xf numFmtId="2" fontId="10" fillId="2" borderId="44" xfId="0" applyNumberFormat="1" applyFont="1" applyFill="1" applyBorder="1" applyAlignment="1">
      <alignment horizontal="center" vertical="top" shrinkToFit="1"/>
    </xf>
    <xf numFmtId="2" fontId="10" fillId="2" borderId="45" xfId="0" applyNumberFormat="1" applyFont="1" applyFill="1" applyBorder="1" applyAlignment="1">
      <alignment horizontal="left" vertical="top" indent="2" shrinkToFit="1"/>
    </xf>
    <xf numFmtId="2" fontId="10" fillId="2" borderId="45" xfId="0" applyNumberFormat="1" applyFont="1" applyFill="1" applyBorder="1" applyAlignment="1">
      <alignment horizontal="center" vertical="top" shrinkToFit="1"/>
    </xf>
    <xf numFmtId="2" fontId="3" fillId="2" borderId="45" xfId="0" applyNumberFormat="1" applyFont="1" applyFill="1" applyBorder="1" applyAlignment="1">
      <alignment horizontal="center" vertical="top" shrinkToFit="1"/>
    </xf>
    <xf numFmtId="0" fontId="5" fillId="2" borderId="17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indent="15"/>
    </xf>
    <xf numFmtId="0" fontId="7" fillId="2" borderId="17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12" fillId="0" borderId="0" xfId="0" applyFont="1"/>
    <xf numFmtId="0" fontId="7" fillId="0" borderId="12" xfId="0" applyFont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2" fontId="5" fillId="2" borderId="16" xfId="0" applyNumberFormat="1" applyFont="1" applyFill="1" applyBorder="1" applyAlignment="1">
      <alignment horizontal="center" vertical="center" wrapText="1"/>
    </xf>
    <xf numFmtId="2" fontId="3" fillId="2" borderId="46" xfId="0" applyNumberFormat="1" applyFont="1" applyFill="1" applyBorder="1" applyAlignment="1">
      <alignment horizontal="center" vertical="top" shrinkToFit="1"/>
    </xf>
    <xf numFmtId="2" fontId="10" fillId="2" borderId="15" xfId="0" applyNumberFormat="1" applyFont="1" applyFill="1" applyBorder="1" applyAlignment="1">
      <alignment horizontal="center" vertical="top" shrinkToFit="1"/>
    </xf>
    <xf numFmtId="2" fontId="10" fillId="2" borderId="8" xfId="0" applyNumberFormat="1" applyFont="1" applyFill="1" applyBorder="1" applyAlignment="1">
      <alignment horizontal="center" vertical="top" shrinkToFit="1"/>
    </xf>
    <xf numFmtId="2" fontId="5" fillId="0" borderId="16" xfId="0" applyNumberFormat="1" applyFont="1" applyBorder="1" applyAlignment="1">
      <alignment horizontal="center" vertical="center" wrapText="1"/>
    </xf>
    <xf numFmtId="0" fontId="5" fillId="0" borderId="30" xfId="0" applyFont="1" applyBorder="1" applyAlignment="1">
      <alignment horizontal="left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2" fontId="7" fillId="2" borderId="12" xfId="0" applyNumberFormat="1" applyFont="1" applyFill="1" applyBorder="1" applyAlignment="1">
      <alignment horizontal="center" vertical="center" wrapText="1"/>
    </xf>
    <xf numFmtId="2" fontId="7" fillId="2" borderId="11" xfId="0" applyNumberFormat="1" applyFont="1" applyFill="1" applyBorder="1" applyAlignment="1">
      <alignment horizontal="center" vertical="center" wrapText="1"/>
    </xf>
    <xf numFmtId="2" fontId="5" fillId="2" borderId="12" xfId="0" applyNumberFormat="1" applyFont="1" applyFill="1" applyBorder="1" applyAlignment="1">
      <alignment horizontal="center" vertical="center" wrapText="1"/>
    </xf>
    <xf numFmtId="2" fontId="5" fillId="2" borderId="11" xfId="0" applyNumberFormat="1" applyFont="1" applyFill="1" applyBorder="1" applyAlignment="1">
      <alignment horizontal="center" vertical="center" wrapText="1"/>
    </xf>
    <xf numFmtId="2" fontId="5" fillId="0" borderId="12" xfId="0" applyNumberFormat="1" applyFont="1" applyBorder="1" applyAlignment="1">
      <alignment horizontal="center" vertical="center" wrapText="1"/>
    </xf>
    <xf numFmtId="2" fontId="5" fillId="0" borderId="11" xfId="0" applyNumberFormat="1" applyFont="1" applyBorder="1" applyAlignment="1">
      <alignment horizontal="center" vertical="center" wrapText="1"/>
    </xf>
    <xf numFmtId="0" fontId="13" fillId="2" borderId="13" xfId="0" applyFont="1" applyFill="1" applyBorder="1" applyAlignment="1">
      <alignment wrapText="1"/>
    </xf>
    <xf numFmtId="0" fontId="13" fillId="2" borderId="14" xfId="0" applyFont="1" applyFill="1" applyBorder="1" applyAlignment="1">
      <alignment horizontal="center" wrapText="1"/>
    </xf>
    <xf numFmtId="0" fontId="10" fillId="2" borderId="14" xfId="0" applyFont="1" applyFill="1" applyBorder="1" applyAlignment="1">
      <alignment horizontal="center" wrapText="1"/>
    </xf>
    <xf numFmtId="2" fontId="10" fillId="2" borderId="14" xfId="0" applyNumberFormat="1" applyFont="1" applyFill="1" applyBorder="1" applyAlignment="1">
      <alignment horizontal="center" wrapText="1"/>
    </xf>
    <xf numFmtId="2" fontId="13" fillId="2" borderId="8" xfId="0" applyNumberFormat="1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2" fontId="13" fillId="2" borderId="15" xfId="0" applyNumberFormat="1" applyFont="1" applyFill="1" applyBorder="1" applyAlignment="1">
      <alignment horizontal="center" vertical="center" wrapText="1"/>
    </xf>
    <xf numFmtId="2" fontId="13" fillId="2" borderId="9" xfId="0" applyNumberFormat="1" applyFont="1" applyFill="1" applyBorder="1" applyAlignment="1">
      <alignment horizontal="center" vertical="center" wrapText="1"/>
    </xf>
    <xf numFmtId="2" fontId="13" fillId="2" borderId="8" xfId="0" applyNumberFormat="1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center" vertical="center" wrapText="1"/>
    </xf>
    <xf numFmtId="2" fontId="13" fillId="2" borderId="12" xfId="0" applyNumberFormat="1" applyFont="1" applyFill="1" applyBorder="1" applyAlignment="1">
      <alignment horizontal="center" vertical="center" wrapText="1"/>
    </xf>
    <xf numFmtId="2" fontId="13" fillId="2" borderId="11" xfId="0" applyNumberFormat="1" applyFont="1" applyFill="1" applyBorder="1" applyAlignment="1">
      <alignment horizontal="center" vertical="center" wrapText="1"/>
    </xf>
    <xf numFmtId="2" fontId="7" fillId="2" borderId="14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2" fontId="5" fillId="2" borderId="9" xfId="0" applyNumberFormat="1" applyFont="1" applyFill="1" applyBorder="1" applyAlignment="1">
      <alignment horizontal="center" vertical="center" wrapText="1"/>
    </xf>
    <xf numFmtId="2" fontId="7" fillId="2" borderId="9" xfId="0" applyNumberFormat="1" applyFont="1" applyFill="1" applyBorder="1" applyAlignment="1">
      <alignment horizontal="center" vertical="center" wrapText="1"/>
    </xf>
    <xf numFmtId="2" fontId="7" fillId="2" borderId="15" xfId="0" applyNumberFormat="1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left" vertical="center" wrapText="1" indent="8"/>
    </xf>
    <xf numFmtId="0" fontId="4" fillId="3" borderId="16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left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2" fontId="3" fillId="3" borderId="15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left" vertical="center" wrapText="1"/>
    </xf>
    <xf numFmtId="0" fontId="8" fillId="3" borderId="37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left" vertical="center" wrapText="1" indent="8"/>
    </xf>
    <xf numFmtId="0" fontId="0" fillId="3" borderId="30" xfId="0" applyFill="1" applyBorder="1" applyAlignment="1">
      <alignment vertical="top" wrapText="1"/>
    </xf>
    <xf numFmtId="0" fontId="0" fillId="3" borderId="28" xfId="0" applyFill="1" applyBorder="1" applyAlignment="1">
      <alignment horizontal="center" vertical="top" wrapText="1"/>
    </xf>
    <xf numFmtId="0" fontId="4" fillId="3" borderId="28" xfId="0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top" wrapText="1"/>
    </xf>
    <xf numFmtId="0" fontId="4" fillId="3" borderId="17" xfId="0" applyFont="1" applyFill="1" applyBorder="1" applyAlignment="1">
      <alignment horizontal="left" vertical="center" wrapText="1"/>
    </xf>
    <xf numFmtId="0" fontId="0" fillId="3" borderId="17" xfId="0" applyFill="1" applyBorder="1" applyAlignment="1">
      <alignment vertical="top" wrapText="1"/>
    </xf>
    <xf numFmtId="0" fontId="6" fillId="3" borderId="21" xfId="0" applyFont="1" applyFill="1" applyBorder="1" applyAlignment="1">
      <alignment horizontal="left" vertical="center" wrapText="1"/>
    </xf>
    <xf numFmtId="0" fontId="6" fillId="3" borderId="37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top" wrapText="1"/>
    </xf>
    <xf numFmtId="0" fontId="6" fillId="3" borderId="24" xfId="0" applyFont="1" applyFill="1" applyBorder="1" applyAlignment="1">
      <alignment horizontal="left" vertical="center" wrapText="1"/>
    </xf>
    <xf numFmtId="0" fontId="4" fillId="3" borderId="23" xfId="0" applyFont="1" applyFill="1" applyBorder="1" applyAlignment="1">
      <alignment horizontal="left" vertical="center" wrapText="1" indent="8"/>
    </xf>
    <xf numFmtId="0" fontId="0" fillId="3" borderId="22" xfId="0" applyFill="1" applyBorder="1" applyAlignment="1">
      <alignment vertical="top" wrapText="1"/>
    </xf>
    <xf numFmtId="0" fontId="8" fillId="3" borderId="26" xfId="0" applyFont="1" applyFill="1" applyBorder="1" applyAlignment="1">
      <alignment horizontal="left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left" vertical="center" wrapText="1" indent="8"/>
    </xf>
    <xf numFmtId="0" fontId="4" fillId="3" borderId="32" xfId="0" applyFont="1" applyFill="1" applyBorder="1" applyAlignment="1">
      <alignment horizontal="center" vertical="center" wrapText="1"/>
    </xf>
    <xf numFmtId="0" fontId="0" fillId="3" borderId="19" xfId="0" applyFill="1" applyBorder="1" applyAlignment="1">
      <alignment vertical="top" wrapText="1"/>
    </xf>
    <xf numFmtId="0" fontId="0" fillId="3" borderId="30" xfId="0" applyFill="1" applyBorder="1" applyAlignment="1">
      <alignment horizontal="center" vertical="top" wrapText="1"/>
    </xf>
    <xf numFmtId="2" fontId="10" fillId="3" borderId="1" xfId="0" applyNumberFormat="1" applyFont="1" applyFill="1" applyBorder="1" applyAlignment="1">
      <alignment horizontal="center" vertical="center" wrapText="1"/>
    </xf>
    <xf numFmtId="2" fontId="10" fillId="3" borderId="15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29" xfId="0" applyFont="1" applyFill="1" applyBorder="1" applyAlignment="1">
      <alignment horizontal="left" vertical="center" wrapText="1"/>
    </xf>
    <xf numFmtId="0" fontId="7" fillId="2" borderId="47" xfId="0" applyFont="1" applyFill="1" applyBorder="1" applyAlignment="1">
      <alignment horizontal="left" vertical="center" wrapText="1"/>
    </xf>
    <xf numFmtId="0" fontId="7" fillId="2" borderId="47" xfId="0" applyFont="1" applyFill="1" applyBorder="1" applyAlignment="1">
      <alignment horizontal="center" vertical="center" wrapText="1"/>
    </xf>
    <xf numFmtId="0" fontId="7" fillId="2" borderId="48" xfId="0" applyFont="1" applyFill="1" applyBorder="1" applyAlignment="1">
      <alignment horizontal="left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26" xfId="0" applyFont="1" applyFill="1" applyBorder="1" applyAlignment="1">
      <alignment horizontal="left" vertical="center" wrapText="1"/>
    </xf>
    <xf numFmtId="0" fontId="4" fillId="3" borderId="25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left" vertical="center" wrapText="1"/>
    </xf>
    <xf numFmtId="0" fontId="4" fillId="3" borderId="33" xfId="0" applyFont="1" applyFill="1" applyBorder="1" applyAlignment="1">
      <alignment horizontal="left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left" vertical="center" wrapText="1"/>
    </xf>
    <xf numFmtId="0" fontId="4" fillId="3" borderId="39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 indent="5"/>
    </xf>
    <xf numFmtId="0" fontId="6" fillId="0" borderId="3" xfId="0" applyFont="1" applyBorder="1" applyAlignment="1">
      <alignment horizontal="left" vertical="center" wrapText="1" indent="5"/>
    </xf>
    <xf numFmtId="0" fontId="4" fillId="3" borderId="55" xfId="0" applyFont="1" applyFill="1" applyBorder="1" applyAlignment="1">
      <alignment horizontal="left" vertical="center" wrapText="1"/>
    </xf>
    <xf numFmtId="0" fontId="4" fillId="3" borderId="35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55" xfId="0" applyFont="1" applyFill="1" applyBorder="1" applyAlignment="1">
      <alignment horizontal="left" vertical="center" wrapText="1"/>
    </xf>
    <xf numFmtId="0" fontId="4" fillId="3" borderId="53" xfId="0" applyFont="1" applyFill="1" applyBorder="1" applyAlignment="1">
      <alignment horizontal="left" vertical="center" wrapText="1"/>
    </xf>
    <xf numFmtId="0" fontId="4" fillId="3" borderId="51" xfId="0" applyFont="1" applyFill="1" applyBorder="1" applyAlignment="1">
      <alignment horizontal="left" vertical="center" wrapText="1"/>
    </xf>
    <xf numFmtId="0" fontId="4" fillId="3" borderId="54" xfId="0" applyFont="1" applyFill="1" applyBorder="1" applyAlignment="1">
      <alignment horizontal="left" vertical="center" wrapText="1"/>
    </xf>
    <xf numFmtId="0" fontId="4" fillId="3" borderId="50" xfId="0" applyFont="1" applyFill="1" applyBorder="1" applyAlignment="1">
      <alignment horizontal="left" vertical="center" wrapText="1"/>
    </xf>
    <xf numFmtId="0" fontId="4" fillId="3" borderId="52" xfId="0" applyFont="1" applyFill="1" applyBorder="1" applyAlignment="1">
      <alignment horizontal="left" vertical="center" wrapText="1"/>
    </xf>
    <xf numFmtId="0" fontId="1" fillId="3" borderId="50" xfId="0" applyFont="1" applyFill="1" applyBorder="1" applyAlignment="1">
      <alignment horizontal="center"/>
    </xf>
    <xf numFmtId="0" fontId="1" fillId="3" borderId="51" xfId="0" applyFont="1" applyFill="1" applyBorder="1" applyAlignment="1">
      <alignment horizontal="center"/>
    </xf>
    <xf numFmtId="0" fontId="1" fillId="3" borderId="52" xfId="0" applyFont="1" applyFill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358140</xdr:colOff>
      <xdr:row>30</xdr:row>
      <xdr:rowOff>152400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FB5274F-644D-2ECB-3D70-0D72FD37E920}"/>
            </a:ext>
          </a:extLst>
        </xdr:cNvPr>
        <xdr:cNvSpPr txBox="1"/>
      </xdr:nvSpPr>
      <xdr:spPr>
        <a:xfrm>
          <a:off x="5775960" y="903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 kern="1200"/>
        </a:p>
      </xdr:txBody>
    </xdr:sp>
    <xdr:clientData/>
  </xdr:one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02"/>
  <sheetViews>
    <sheetView view="pageBreakPreview" topLeftCell="A371" zoomScaleNormal="100" zoomScaleSheetLayoutView="100" workbookViewId="0">
      <selection activeCell="B377" sqref="B377"/>
    </sheetView>
  </sheetViews>
  <sheetFormatPr defaultRowHeight="14.25"/>
  <cols>
    <col min="1" max="1" width="4" customWidth="1"/>
    <col min="2" max="2" width="71.5" customWidth="1"/>
    <col min="3" max="3" width="15.125" style="1" customWidth="1"/>
    <col min="4" max="4" width="12.125" style="1" customWidth="1"/>
    <col min="5" max="5" width="12.5" style="1" customWidth="1"/>
    <col min="6" max="6" width="13.5" style="1" customWidth="1"/>
    <col min="7" max="7" width="12.5" style="1" customWidth="1"/>
    <col min="8" max="8" width="13.375" style="1" customWidth="1"/>
  </cols>
  <sheetData>
    <row r="1" spans="2:8" s="1" customFormat="1" ht="24" customHeight="1" thickBot="1">
      <c r="B1" s="139" t="s">
        <v>40</v>
      </c>
      <c r="C1" s="198" t="s">
        <v>195</v>
      </c>
      <c r="D1" s="199"/>
      <c r="E1" s="200"/>
      <c r="F1" s="199" t="s">
        <v>113</v>
      </c>
      <c r="G1" s="199"/>
      <c r="H1" s="200"/>
    </row>
    <row r="2" spans="2:8" ht="15" hidden="1" thickBot="1">
      <c r="B2" s="95" t="s">
        <v>37</v>
      </c>
    </row>
    <row r="3" spans="2:8" ht="15" hidden="1" thickBot="1">
      <c r="B3" s="140"/>
      <c r="C3" s="141"/>
      <c r="D3" s="196" t="s">
        <v>28</v>
      </c>
      <c r="E3" s="201" t="s">
        <v>8</v>
      </c>
      <c r="F3" s="202"/>
      <c r="G3" s="203"/>
      <c r="H3" s="196" t="s">
        <v>36</v>
      </c>
    </row>
    <row r="4" spans="2:8" ht="15.6" hidden="1" customHeight="1">
      <c r="B4" s="142" t="s">
        <v>10</v>
      </c>
      <c r="C4" s="143" t="s">
        <v>9</v>
      </c>
      <c r="D4" s="204"/>
      <c r="E4" s="143" t="s">
        <v>6</v>
      </c>
      <c r="F4" s="143" t="s">
        <v>5</v>
      </c>
      <c r="G4" s="143" t="s">
        <v>4</v>
      </c>
      <c r="H4" s="204"/>
    </row>
    <row r="5" spans="2:8" ht="11.45" hidden="1" customHeight="1" thickBot="1">
      <c r="B5" s="144"/>
      <c r="C5" s="145"/>
      <c r="D5" s="197"/>
      <c r="E5" s="146" t="s">
        <v>26</v>
      </c>
      <c r="F5" s="146" t="s">
        <v>25</v>
      </c>
      <c r="G5" s="146" t="s">
        <v>24</v>
      </c>
      <c r="H5" s="197"/>
    </row>
    <row r="6" spans="2:8" ht="21.6" hidden="1" customHeight="1" thickBot="1">
      <c r="B6" s="19" t="s">
        <v>246</v>
      </c>
      <c r="C6" s="18" t="s">
        <v>245</v>
      </c>
      <c r="D6" s="18">
        <v>250</v>
      </c>
      <c r="E6" s="18">
        <v>7.03</v>
      </c>
      <c r="F6" s="18">
        <v>4.01</v>
      </c>
      <c r="G6" s="18">
        <v>46.44</v>
      </c>
      <c r="H6" s="18">
        <v>249.93</v>
      </c>
    </row>
    <row r="7" spans="2:8" ht="16.149999999999999" hidden="1" customHeight="1" thickBot="1">
      <c r="B7" s="46" t="s">
        <v>244</v>
      </c>
      <c r="C7" s="44" t="s">
        <v>243</v>
      </c>
      <c r="D7" s="44" t="s">
        <v>242</v>
      </c>
      <c r="E7" s="44">
        <v>8.27</v>
      </c>
      <c r="F7" s="44">
        <v>4.46</v>
      </c>
      <c r="G7" s="94">
        <v>2.4</v>
      </c>
      <c r="H7" s="44">
        <v>82.87</v>
      </c>
    </row>
    <row r="8" spans="2:8" ht="17.45" hidden="1" customHeight="1" thickBot="1">
      <c r="B8" s="19" t="s">
        <v>109</v>
      </c>
      <c r="C8" s="18" t="s">
        <v>108</v>
      </c>
      <c r="D8" s="18">
        <v>200</v>
      </c>
      <c r="E8" s="47">
        <v>0</v>
      </c>
      <c r="F8" s="47">
        <v>0</v>
      </c>
      <c r="G8" s="47">
        <v>0</v>
      </c>
      <c r="H8" s="47">
        <v>0</v>
      </c>
    </row>
    <row r="9" spans="2:8" ht="15" hidden="1" thickBot="1">
      <c r="B9" s="190" t="s">
        <v>12</v>
      </c>
      <c r="C9" s="191"/>
      <c r="D9" s="192"/>
      <c r="E9" s="147">
        <f>SUM(E6:E8)</f>
        <v>15.3</v>
      </c>
      <c r="F9" s="148">
        <f>SUM(F6:F8)</f>
        <v>8.4699999999999989</v>
      </c>
      <c r="G9" s="148">
        <f>SUM(G6:G8)</f>
        <v>48.839999999999996</v>
      </c>
      <c r="H9" s="147">
        <f>SUM(H6:H8)</f>
        <v>332.8</v>
      </c>
    </row>
    <row r="10" spans="2:8" ht="18" customHeight="1" thickBot="1">
      <c r="B10" s="93" t="s">
        <v>379</v>
      </c>
      <c r="C10" s="224"/>
      <c r="D10" s="225"/>
      <c r="E10" s="225"/>
      <c r="F10" s="225"/>
      <c r="G10" s="225"/>
      <c r="H10" s="225"/>
    </row>
    <row r="11" spans="2:8" ht="23.45" customHeight="1" thickBot="1">
      <c r="B11" s="149"/>
      <c r="C11" s="150"/>
      <c r="D11" s="196" t="s">
        <v>28</v>
      </c>
      <c r="E11" s="201" t="s">
        <v>8</v>
      </c>
      <c r="F11" s="202"/>
      <c r="G11" s="203"/>
      <c r="H11" s="196" t="s">
        <v>241</v>
      </c>
    </row>
    <row r="12" spans="2:8" ht="21" customHeight="1">
      <c r="B12" s="142" t="s">
        <v>10</v>
      </c>
      <c r="C12" s="143" t="s">
        <v>9</v>
      </c>
      <c r="D12" s="204"/>
      <c r="E12" s="143" t="s">
        <v>6</v>
      </c>
      <c r="F12" s="143" t="s">
        <v>5</v>
      </c>
      <c r="G12" s="143" t="s">
        <v>4</v>
      </c>
      <c r="H12" s="204"/>
    </row>
    <row r="13" spans="2:8" ht="12" customHeight="1" thickBot="1">
      <c r="B13" s="144"/>
      <c r="C13" s="145"/>
      <c r="D13" s="197"/>
      <c r="E13" s="146" t="s">
        <v>26</v>
      </c>
      <c r="F13" s="146" t="s">
        <v>25</v>
      </c>
      <c r="G13" s="146" t="s">
        <v>24</v>
      </c>
      <c r="H13" s="197"/>
    </row>
    <row r="14" spans="2:8" ht="21.6" customHeight="1" thickBot="1">
      <c r="B14" s="92" t="s">
        <v>240</v>
      </c>
      <c r="C14" s="18" t="s">
        <v>239</v>
      </c>
      <c r="D14" s="18">
        <v>150</v>
      </c>
      <c r="E14" s="18">
        <v>3.73</v>
      </c>
      <c r="F14" s="18">
        <v>5.0999999999999996</v>
      </c>
      <c r="G14" s="18">
        <v>20.73</v>
      </c>
      <c r="H14" s="18">
        <v>143.79</v>
      </c>
    </row>
    <row r="15" spans="2:8" ht="18" customHeight="1" thickBot="1">
      <c r="B15" s="32" t="s">
        <v>21</v>
      </c>
      <c r="C15" s="18" t="s">
        <v>20</v>
      </c>
      <c r="D15" s="18">
        <v>5</v>
      </c>
      <c r="E15" s="18">
        <v>0.13</v>
      </c>
      <c r="F15" s="18">
        <v>1.5</v>
      </c>
      <c r="G15" s="18">
        <v>0.14000000000000001</v>
      </c>
      <c r="H15" s="18">
        <v>14.7</v>
      </c>
    </row>
    <row r="16" spans="2:8" ht="18" customHeight="1" thickBot="1">
      <c r="B16" s="4" t="s">
        <v>3</v>
      </c>
      <c r="C16" s="3" t="s">
        <v>2</v>
      </c>
      <c r="D16" s="3">
        <v>20</v>
      </c>
      <c r="E16" s="3">
        <v>1.48</v>
      </c>
      <c r="F16" s="3">
        <v>0.32</v>
      </c>
      <c r="G16" s="3">
        <v>8.56</v>
      </c>
      <c r="H16" s="3">
        <v>43.04</v>
      </c>
    </row>
    <row r="17" spans="2:8" ht="20.45" customHeight="1" thickBot="1">
      <c r="B17" s="37" t="s">
        <v>238</v>
      </c>
      <c r="C17" s="49" t="s">
        <v>237</v>
      </c>
      <c r="D17" s="91" t="s">
        <v>236</v>
      </c>
      <c r="E17" s="49">
        <v>22.93</v>
      </c>
      <c r="F17" s="49">
        <v>19.489999999999998</v>
      </c>
      <c r="G17" s="49">
        <v>21.3</v>
      </c>
      <c r="H17" s="49">
        <v>302.63</v>
      </c>
    </row>
    <row r="18" spans="2:8" ht="16.899999999999999" customHeight="1" thickBot="1">
      <c r="B18" s="12" t="s">
        <v>235</v>
      </c>
      <c r="C18" s="11" t="s">
        <v>234</v>
      </c>
      <c r="D18" s="11">
        <v>200</v>
      </c>
      <c r="E18" s="90">
        <v>7.36</v>
      </c>
      <c r="F18" s="89">
        <v>5.97</v>
      </c>
      <c r="G18" s="88">
        <v>49.57</v>
      </c>
      <c r="H18" s="87">
        <v>276.7</v>
      </c>
    </row>
    <row r="19" spans="2:8" ht="19.149999999999999" customHeight="1" thickBot="1">
      <c r="B19" s="86" t="s">
        <v>233</v>
      </c>
      <c r="C19" s="3" t="s">
        <v>232</v>
      </c>
      <c r="D19" s="3">
        <v>90</v>
      </c>
      <c r="E19" s="3">
        <v>0.92</v>
      </c>
      <c r="F19" s="3">
        <v>4.74</v>
      </c>
      <c r="G19" s="3">
        <v>4.79</v>
      </c>
      <c r="H19" s="3">
        <v>65.489999999999995</v>
      </c>
    </row>
    <row r="20" spans="2:8" ht="19.899999999999999" customHeight="1" thickBot="1">
      <c r="B20" s="80" t="s">
        <v>260</v>
      </c>
      <c r="C20" s="6" t="s">
        <v>259</v>
      </c>
      <c r="D20" s="6">
        <v>90</v>
      </c>
      <c r="E20" s="3">
        <v>0.28000000000000003</v>
      </c>
      <c r="F20" s="3">
        <v>0.28000000000000003</v>
      </c>
      <c r="G20" s="3">
        <v>9.1</v>
      </c>
      <c r="H20" s="3">
        <v>40.04</v>
      </c>
    </row>
    <row r="21" spans="2:8" ht="17.45" customHeight="1" thickBot="1">
      <c r="B21" s="19" t="s">
        <v>32</v>
      </c>
      <c r="C21" s="18" t="s">
        <v>77</v>
      </c>
      <c r="D21" s="18">
        <v>100</v>
      </c>
      <c r="E21" s="47">
        <v>0.4</v>
      </c>
      <c r="F21" s="47">
        <v>0.4</v>
      </c>
      <c r="G21" s="47">
        <v>13</v>
      </c>
      <c r="H21" s="47">
        <v>57.2</v>
      </c>
    </row>
    <row r="22" spans="2:8" ht="17.45" customHeight="1" thickBot="1">
      <c r="B22" s="4" t="s">
        <v>84</v>
      </c>
      <c r="C22" s="3" t="s">
        <v>13</v>
      </c>
      <c r="D22" s="3">
        <v>200</v>
      </c>
      <c r="E22" s="3">
        <v>0</v>
      </c>
      <c r="F22" s="3">
        <v>0</v>
      </c>
      <c r="G22" s="24">
        <v>1</v>
      </c>
      <c r="H22" s="24">
        <v>4</v>
      </c>
    </row>
    <row r="23" spans="2:8" ht="15" thickBot="1">
      <c r="B23" s="190" t="s">
        <v>159</v>
      </c>
      <c r="C23" s="191"/>
      <c r="D23" s="192"/>
      <c r="E23" s="151">
        <f>SUM(E14:E17,E19:E22)</f>
        <v>29.87</v>
      </c>
      <c r="F23" s="151">
        <f>SUM(F14:F17,F19:F22)</f>
        <v>31.83</v>
      </c>
      <c r="G23" s="151">
        <f>SUM(G14:G17,G19:G22)</f>
        <v>78.62</v>
      </c>
      <c r="H23" s="151">
        <f>SUM(H14:H15,H17,H19:H22)</f>
        <v>627.85</v>
      </c>
    </row>
    <row r="24" spans="2:8" ht="15" thickBot="1">
      <c r="B24" s="190" t="s">
        <v>158</v>
      </c>
      <c r="C24" s="191"/>
      <c r="D24" s="191"/>
      <c r="E24" s="151">
        <f>SUM(E14:E16,E18:E22)</f>
        <v>14.299999999999999</v>
      </c>
      <c r="F24" s="151">
        <f>SUM(F14:F16,F18:F22)</f>
        <v>18.310000000000002</v>
      </c>
      <c r="G24" s="151">
        <f>SUM(G14:G16,G18:G22)</f>
        <v>106.89</v>
      </c>
      <c r="H24" s="151">
        <f>SUM(H14:H16,H18:H22)</f>
        <v>644.95999999999992</v>
      </c>
    </row>
    <row r="25" spans="2:8" ht="4.9000000000000004" customHeight="1" thickBot="1">
      <c r="B25" s="85"/>
      <c r="C25" s="84"/>
      <c r="D25" s="84"/>
      <c r="E25" s="82"/>
      <c r="F25" s="83"/>
      <c r="G25" s="83"/>
      <c r="H25" s="82"/>
    </row>
    <row r="26" spans="2:8" s="1" customFormat="1" ht="24" customHeight="1" thickBot="1">
      <c r="B26" s="139" t="s">
        <v>40</v>
      </c>
      <c r="C26" s="198" t="s">
        <v>195</v>
      </c>
      <c r="D26" s="199"/>
      <c r="E26" s="200"/>
      <c r="F26" s="199" t="s">
        <v>103</v>
      </c>
      <c r="G26" s="199"/>
      <c r="H26" s="200"/>
    </row>
    <row r="27" spans="2:8" ht="15" hidden="1" thickBot="1">
      <c r="B27" s="20" t="s">
        <v>37</v>
      </c>
    </row>
    <row r="28" spans="2:8" ht="15" hidden="1" thickBot="1">
      <c r="B28" s="140"/>
      <c r="C28" s="141"/>
      <c r="D28" s="141"/>
      <c r="E28" s="201" t="s">
        <v>8</v>
      </c>
      <c r="F28" s="202"/>
      <c r="G28" s="203"/>
      <c r="H28" s="196" t="s">
        <v>36</v>
      </c>
    </row>
    <row r="29" spans="2:8" hidden="1">
      <c r="B29" s="142" t="s">
        <v>10</v>
      </c>
      <c r="C29" s="143" t="s">
        <v>9</v>
      </c>
      <c r="D29" s="143" t="s">
        <v>28</v>
      </c>
      <c r="E29" s="143" t="s">
        <v>6</v>
      </c>
      <c r="F29" s="143" t="s">
        <v>5</v>
      </c>
      <c r="G29" s="143" t="s">
        <v>4</v>
      </c>
      <c r="H29" s="204"/>
    </row>
    <row r="30" spans="2:8" ht="15" hidden="1" thickBot="1">
      <c r="B30" s="144"/>
      <c r="C30" s="145"/>
      <c r="D30" s="145"/>
      <c r="E30" s="146" t="s">
        <v>26</v>
      </c>
      <c r="F30" s="146" t="s">
        <v>25</v>
      </c>
      <c r="G30" s="146" t="s">
        <v>24</v>
      </c>
      <c r="H30" s="197"/>
    </row>
    <row r="31" spans="2:8" ht="15" hidden="1" thickBot="1">
      <c r="B31" s="46" t="s">
        <v>230</v>
      </c>
      <c r="C31" s="3" t="s">
        <v>378</v>
      </c>
      <c r="D31" s="3">
        <v>180</v>
      </c>
      <c r="E31" s="3">
        <v>5.04</v>
      </c>
      <c r="F31" s="24">
        <v>7.8</v>
      </c>
      <c r="G31" s="24">
        <v>33</v>
      </c>
      <c r="H31" s="3">
        <v>227.4</v>
      </c>
    </row>
    <row r="32" spans="2:8" ht="15" hidden="1" thickBot="1">
      <c r="B32" s="4" t="s">
        <v>229</v>
      </c>
      <c r="C32" s="3" t="s">
        <v>228</v>
      </c>
      <c r="D32" s="3">
        <v>100</v>
      </c>
      <c r="E32" s="3">
        <v>2.9</v>
      </c>
      <c r="F32" s="3">
        <v>2.1</v>
      </c>
      <c r="G32" s="3">
        <v>10.6</v>
      </c>
      <c r="H32" s="3">
        <v>87</v>
      </c>
    </row>
    <row r="33" spans="2:8" ht="15" hidden="1" thickBot="1">
      <c r="B33" s="19" t="s">
        <v>30</v>
      </c>
      <c r="C33" s="18" t="s">
        <v>29</v>
      </c>
      <c r="D33" s="18">
        <v>200</v>
      </c>
      <c r="E33" s="18">
        <v>0</v>
      </c>
      <c r="F33" s="18">
        <v>0</v>
      </c>
      <c r="G33" s="18">
        <v>0</v>
      </c>
      <c r="H33" s="18">
        <v>0</v>
      </c>
    </row>
    <row r="34" spans="2:8" ht="15" hidden="1" thickBot="1">
      <c r="B34" s="190" t="s">
        <v>12</v>
      </c>
      <c r="C34" s="191"/>
      <c r="D34" s="192"/>
      <c r="E34" s="148">
        <f>SUM(E31:E33)</f>
        <v>7.9399999999999995</v>
      </c>
      <c r="F34" s="148">
        <f>SUM(F31:F33)</f>
        <v>9.9</v>
      </c>
      <c r="G34" s="147">
        <f>SUM(G31:G33)</f>
        <v>43.6</v>
      </c>
      <c r="H34" s="148">
        <f>SUM(H31:H33)</f>
        <v>314.39999999999998</v>
      </c>
    </row>
    <row r="35" spans="2:8" ht="15" thickBot="1">
      <c r="B35" s="5" t="s">
        <v>379</v>
      </c>
    </row>
    <row r="36" spans="2:8" ht="15" thickBot="1">
      <c r="B36" s="153"/>
      <c r="C36" s="154"/>
      <c r="D36" s="154"/>
      <c r="E36" s="201" t="s">
        <v>8</v>
      </c>
      <c r="F36" s="202"/>
      <c r="G36" s="203"/>
      <c r="H36" s="155" t="s">
        <v>7</v>
      </c>
    </row>
    <row r="37" spans="2:8">
      <c r="B37" s="142" t="s">
        <v>10</v>
      </c>
      <c r="C37" s="143" t="s">
        <v>9</v>
      </c>
      <c r="D37" s="143" t="s">
        <v>28</v>
      </c>
      <c r="E37" s="143" t="s">
        <v>6</v>
      </c>
      <c r="F37" s="143" t="s">
        <v>5</v>
      </c>
      <c r="G37" s="143" t="s">
        <v>4</v>
      </c>
      <c r="H37" s="143" t="s">
        <v>27</v>
      </c>
    </row>
    <row r="38" spans="2:8" ht="15" thickBot="1">
      <c r="B38" s="144"/>
      <c r="C38" s="145"/>
      <c r="D38" s="145"/>
      <c r="E38" s="146" t="s">
        <v>26</v>
      </c>
      <c r="F38" s="146" t="s">
        <v>25</v>
      </c>
      <c r="G38" s="146" t="s">
        <v>24</v>
      </c>
      <c r="H38" s="145"/>
    </row>
    <row r="39" spans="2:8" ht="16.899999999999999" customHeight="1" thickBot="1">
      <c r="B39" s="19" t="s">
        <v>95</v>
      </c>
      <c r="C39" s="18" t="s">
        <v>94</v>
      </c>
      <c r="D39" s="18">
        <v>150</v>
      </c>
      <c r="E39" s="18">
        <v>1.43</v>
      </c>
      <c r="F39" s="18">
        <v>3.14</v>
      </c>
      <c r="G39" s="18">
        <v>10.68</v>
      </c>
      <c r="H39" s="18">
        <v>76.72</v>
      </c>
    </row>
    <row r="40" spans="2:8" ht="18" customHeight="1" thickBot="1">
      <c r="B40" s="32" t="s">
        <v>21</v>
      </c>
      <c r="C40" s="18" t="s">
        <v>20</v>
      </c>
      <c r="D40" s="18">
        <v>5</v>
      </c>
      <c r="E40" s="18">
        <v>0.13</v>
      </c>
      <c r="F40" s="18">
        <v>1.5</v>
      </c>
      <c r="G40" s="18">
        <v>0.14000000000000001</v>
      </c>
      <c r="H40" s="18">
        <v>14.7</v>
      </c>
    </row>
    <row r="41" spans="2:8" ht="19.149999999999999" customHeight="1" thickBot="1">
      <c r="B41" s="4" t="s">
        <v>3</v>
      </c>
      <c r="C41" s="3" t="s">
        <v>2</v>
      </c>
      <c r="D41" s="3">
        <v>20</v>
      </c>
      <c r="E41" s="3">
        <v>1.48</v>
      </c>
      <c r="F41" s="3">
        <v>0.32</v>
      </c>
      <c r="G41" s="3">
        <v>8.56</v>
      </c>
      <c r="H41" s="3">
        <v>43.04</v>
      </c>
    </row>
    <row r="42" spans="2:8" ht="18.600000000000001" customHeight="1" thickBot="1">
      <c r="B42" s="96" t="s">
        <v>261</v>
      </c>
      <c r="C42" s="3" t="s">
        <v>226</v>
      </c>
      <c r="D42" s="3">
        <v>90</v>
      </c>
      <c r="E42" s="3">
        <v>17.010000000000002</v>
      </c>
      <c r="F42" s="3">
        <v>7.44</v>
      </c>
      <c r="G42" s="3">
        <v>5.26</v>
      </c>
      <c r="H42" s="3">
        <v>156.04</v>
      </c>
    </row>
    <row r="43" spans="2:8" ht="19.149999999999999" customHeight="1" thickBot="1">
      <c r="B43" s="97" t="s">
        <v>225</v>
      </c>
      <c r="C43" s="3" t="s">
        <v>224</v>
      </c>
      <c r="D43" s="3">
        <v>180</v>
      </c>
      <c r="E43" s="3">
        <v>11.202999999999999</v>
      </c>
      <c r="F43" s="3">
        <v>11.48</v>
      </c>
      <c r="G43" s="3">
        <v>22.5</v>
      </c>
      <c r="H43" s="24">
        <v>241.16</v>
      </c>
    </row>
    <row r="44" spans="2:8" ht="19.149999999999999" customHeight="1" thickBot="1">
      <c r="B44" s="37" t="s">
        <v>90</v>
      </c>
      <c r="C44" s="3" t="s">
        <v>89</v>
      </c>
      <c r="D44" s="3">
        <v>50</v>
      </c>
      <c r="E44" s="3">
        <v>0.627</v>
      </c>
      <c r="F44" s="3">
        <v>3.585</v>
      </c>
      <c r="G44" s="3">
        <v>4.6509999999999998</v>
      </c>
      <c r="H44" s="3">
        <v>53.377000000000002</v>
      </c>
    </row>
    <row r="45" spans="2:8" ht="18.600000000000001" customHeight="1" thickBot="1">
      <c r="B45" s="81" t="s">
        <v>262</v>
      </c>
      <c r="C45" s="6" t="s">
        <v>223</v>
      </c>
      <c r="D45" s="6">
        <v>100</v>
      </c>
      <c r="E45" s="6">
        <v>2.3530000000000002</v>
      </c>
      <c r="F45" s="6">
        <v>5.226</v>
      </c>
      <c r="G45" s="6">
        <v>21.344000000000001</v>
      </c>
      <c r="H45" s="6">
        <v>141.822</v>
      </c>
    </row>
    <row r="46" spans="2:8" ht="18.600000000000001" customHeight="1" thickBot="1">
      <c r="B46" s="80" t="s">
        <v>222</v>
      </c>
      <c r="C46" s="6" t="s">
        <v>221</v>
      </c>
      <c r="D46" s="6">
        <v>100</v>
      </c>
      <c r="E46" s="6">
        <v>1.17</v>
      </c>
      <c r="F46" s="6">
        <v>3.25</v>
      </c>
      <c r="G46" s="6">
        <v>7.62</v>
      </c>
      <c r="H46" s="6">
        <v>64.37</v>
      </c>
    </row>
    <row r="47" spans="2:8" ht="18.600000000000001" customHeight="1" thickBot="1">
      <c r="B47" s="50" t="s">
        <v>263</v>
      </c>
      <c r="C47" s="6" t="s">
        <v>115</v>
      </c>
      <c r="D47" s="3">
        <v>90</v>
      </c>
      <c r="E47" s="3">
        <v>0.24</v>
      </c>
      <c r="F47" s="3">
        <v>0.24</v>
      </c>
      <c r="G47" s="3">
        <v>7.8</v>
      </c>
      <c r="H47" s="3">
        <v>34.32</v>
      </c>
    </row>
    <row r="48" spans="2:8" ht="15" thickBot="1">
      <c r="B48" s="19" t="s">
        <v>32</v>
      </c>
      <c r="C48" s="18" t="s">
        <v>227</v>
      </c>
      <c r="D48" s="18">
        <v>80</v>
      </c>
      <c r="E48" s="18">
        <v>0.32</v>
      </c>
      <c r="F48" s="18">
        <v>0.32</v>
      </c>
      <c r="G48" s="18">
        <v>10.4</v>
      </c>
      <c r="H48" s="18">
        <v>45.76</v>
      </c>
    </row>
    <row r="49" spans="2:8" ht="17.45" customHeight="1" thickBot="1">
      <c r="B49" s="4" t="s">
        <v>128</v>
      </c>
      <c r="C49" s="3" t="s">
        <v>13</v>
      </c>
      <c r="D49" s="3">
        <v>200</v>
      </c>
      <c r="E49" s="3">
        <v>0</v>
      </c>
      <c r="F49" s="3">
        <v>0</v>
      </c>
      <c r="G49" s="3">
        <v>0.2</v>
      </c>
      <c r="H49" s="3">
        <v>2</v>
      </c>
    </row>
    <row r="50" spans="2:8" ht="15" thickBot="1">
      <c r="B50" s="221" t="s">
        <v>159</v>
      </c>
      <c r="C50" s="191"/>
      <c r="D50" s="192"/>
      <c r="E50" s="148">
        <f>SUM(E39:E42,E45:E49)</f>
        <v>24.132999999999999</v>
      </c>
      <c r="F50" s="148">
        <f>SUM(F39:F42,F45:F49)</f>
        <v>21.436</v>
      </c>
      <c r="G50" s="148">
        <f>SUM(G39:G42,G45:G49)</f>
        <v>72.004000000000005</v>
      </c>
      <c r="H50" s="148">
        <f>SUM(H39:H42,H45:H49)</f>
        <v>578.77200000000005</v>
      </c>
    </row>
    <row r="51" spans="2:8" ht="15" thickBot="1">
      <c r="B51" s="190" t="s">
        <v>158</v>
      </c>
      <c r="C51" s="191"/>
      <c r="D51" s="191"/>
      <c r="E51" s="152">
        <f>SUM(E39:E41,E43:E44,E46:E49)</f>
        <v>16.599999999999998</v>
      </c>
      <c r="F51" s="152">
        <f>SUM(F39:F41,F43:F44,F46:F49)</f>
        <v>23.835000000000001</v>
      </c>
      <c r="G51" s="152">
        <f>SUM(G39:G41,G43:G44,G46:G49)</f>
        <v>72.551000000000002</v>
      </c>
      <c r="H51" s="152">
        <f>SUM(H39:H41,H43:H44,H46:H49)</f>
        <v>575.447</v>
      </c>
    </row>
    <row r="52" spans="2:8" ht="15" thickBot="1">
      <c r="B52" s="22"/>
      <c r="C52" s="22"/>
      <c r="D52" s="22"/>
      <c r="E52" s="51"/>
      <c r="F52" s="51"/>
      <c r="G52" s="51"/>
      <c r="H52" s="51"/>
    </row>
    <row r="53" spans="2:8" s="1" customFormat="1" ht="24" customHeight="1" thickBot="1">
      <c r="B53" s="139" t="s">
        <v>40</v>
      </c>
      <c r="C53" s="198" t="s">
        <v>195</v>
      </c>
      <c r="D53" s="199"/>
      <c r="E53" s="200"/>
      <c r="F53" s="198" t="s">
        <v>82</v>
      </c>
      <c r="G53" s="199"/>
      <c r="H53" s="200"/>
    </row>
    <row r="54" spans="2:8" ht="18" hidden="1" customHeight="1" thickBot="1">
      <c r="B54" s="79" t="s">
        <v>37</v>
      </c>
      <c r="C54" s="78"/>
      <c r="D54" s="78"/>
      <c r="E54" s="78"/>
      <c r="F54" s="78"/>
      <c r="G54" s="78"/>
      <c r="H54" s="77"/>
    </row>
    <row r="55" spans="2:8" ht="15" hidden="1" thickBot="1">
      <c r="B55" s="156"/>
      <c r="C55" s="157"/>
      <c r="D55" s="212" t="s">
        <v>28</v>
      </c>
      <c r="E55" s="213" t="s">
        <v>8</v>
      </c>
      <c r="F55" s="214"/>
      <c r="G55" s="215"/>
      <c r="H55" s="218" t="s">
        <v>36</v>
      </c>
    </row>
    <row r="56" spans="2:8" hidden="1">
      <c r="B56" s="158" t="s">
        <v>10</v>
      </c>
      <c r="C56" s="143" t="s">
        <v>9</v>
      </c>
      <c r="D56" s="204"/>
      <c r="E56" s="143" t="s">
        <v>6</v>
      </c>
      <c r="F56" s="143" t="s">
        <v>5</v>
      </c>
      <c r="G56" s="143" t="s">
        <v>4</v>
      </c>
      <c r="H56" s="219"/>
    </row>
    <row r="57" spans="2:8" ht="12.6" hidden="1" customHeight="1" thickBot="1">
      <c r="B57" s="159"/>
      <c r="C57" s="160"/>
      <c r="D57" s="211"/>
      <c r="E57" s="161" t="s">
        <v>26</v>
      </c>
      <c r="F57" s="161" t="s">
        <v>25</v>
      </c>
      <c r="G57" s="161" t="s">
        <v>24</v>
      </c>
      <c r="H57" s="220"/>
    </row>
    <row r="58" spans="2:8" ht="18" hidden="1" customHeight="1" thickBot="1">
      <c r="B58" s="4" t="s">
        <v>220</v>
      </c>
      <c r="C58" s="3" t="s">
        <v>219</v>
      </c>
      <c r="D58" s="3">
        <v>220</v>
      </c>
      <c r="E58" s="3">
        <v>7.3419999999999996</v>
      </c>
      <c r="F58" s="3">
        <v>4.8780000000000001</v>
      </c>
      <c r="G58" s="3">
        <v>40.677999999999997</v>
      </c>
      <c r="H58" s="3">
        <v>235.98</v>
      </c>
    </row>
    <row r="59" spans="2:8" ht="15.6" hidden="1" customHeight="1" thickBot="1">
      <c r="B59" s="12" t="s">
        <v>100</v>
      </c>
      <c r="C59" s="8" t="s">
        <v>218</v>
      </c>
      <c r="D59" s="11" t="s">
        <v>217</v>
      </c>
      <c r="E59" s="8">
        <v>3.11</v>
      </c>
      <c r="F59" s="8">
        <v>0.39</v>
      </c>
      <c r="G59" s="8">
        <v>8.9700000000000006</v>
      </c>
      <c r="H59" s="7">
        <v>51.87</v>
      </c>
    </row>
    <row r="60" spans="2:8" ht="16.149999999999999" hidden="1" customHeight="1" thickBot="1">
      <c r="B60" s="31" t="s">
        <v>216</v>
      </c>
      <c r="C60" s="30" t="s">
        <v>75</v>
      </c>
      <c r="D60" s="30">
        <v>200</v>
      </c>
      <c r="E60" s="30">
        <v>0</v>
      </c>
      <c r="F60" s="30">
        <v>0</v>
      </c>
      <c r="G60" s="30">
        <v>0</v>
      </c>
      <c r="H60" s="29">
        <v>0</v>
      </c>
    </row>
    <row r="61" spans="2:8" ht="18.600000000000001" hidden="1" customHeight="1" thickBot="1">
      <c r="B61" s="221" t="s">
        <v>12</v>
      </c>
      <c r="C61" s="222"/>
      <c r="D61" s="223"/>
      <c r="E61" s="148">
        <f>SUM(E58:E60)</f>
        <v>10.452</v>
      </c>
      <c r="F61" s="148">
        <f>SUM(F58:F60)</f>
        <v>5.2679999999999998</v>
      </c>
      <c r="G61" s="148">
        <f>SUM(G58:G60)</f>
        <v>49.647999999999996</v>
      </c>
      <c r="H61" s="148">
        <f>SUM(H58:H60)</f>
        <v>287.84999999999997</v>
      </c>
    </row>
    <row r="62" spans="2:8" ht="15" thickBot="1">
      <c r="B62" s="5" t="s">
        <v>379</v>
      </c>
    </row>
    <row r="63" spans="2:8" ht="18.600000000000001" customHeight="1" thickBot="1">
      <c r="B63" s="153"/>
      <c r="C63" s="154"/>
      <c r="D63" s="196" t="s">
        <v>28</v>
      </c>
      <c r="E63" s="201" t="s">
        <v>8</v>
      </c>
      <c r="F63" s="202"/>
      <c r="G63" s="203"/>
      <c r="H63" s="155" t="s">
        <v>7</v>
      </c>
    </row>
    <row r="64" spans="2:8">
      <c r="B64" s="142" t="s">
        <v>10</v>
      </c>
      <c r="C64" s="143" t="s">
        <v>9</v>
      </c>
      <c r="D64" s="204"/>
      <c r="E64" s="143" t="s">
        <v>6</v>
      </c>
      <c r="F64" s="143" t="s">
        <v>5</v>
      </c>
      <c r="G64" s="143" t="s">
        <v>4</v>
      </c>
      <c r="H64" s="143" t="s">
        <v>27</v>
      </c>
    </row>
    <row r="65" spans="2:9" ht="15" thickBot="1">
      <c r="B65" s="144"/>
      <c r="C65" s="162"/>
      <c r="D65" s="204"/>
      <c r="E65" s="143" t="s">
        <v>26</v>
      </c>
      <c r="F65" s="143" t="s">
        <v>25</v>
      </c>
      <c r="G65" s="143" t="s">
        <v>24</v>
      </c>
      <c r="H65" s="162"/>
    </row>
    <row r="66" spans="2:9" ht="17.45" customHeight="1" thickBot="1">
      <c r="B66" s="73" t="s">
        <v>215</v>
      </c>
      <c r="C66" s="33" t="s">
        <v>214</v>
      </c>
      <c r="D66" s="30">
        <v>150</v>
      </c>
      <c r="E66" s="30">
        <v>11.27</v>
      </c>
      <c r="F66" s="30">
        <v>3.73</v>
      </c>
      <c r="G66" s="30">
        <v>32.82</v>
      </c>
      <c r="H66" s="29">
        <v>209.95</v>
      </c>
    </row>
    <row r="67" spans="2:9" ht="18" customHeight="1" thickBot="1">
      <c r="B67" s="32" t="s">
        <v>21</v>
      </c>
      <c r="C67" s="18" t="s">
        <v>20</v>
      </c>
      <c r="D67" s="18">
        <v>5</v>
      </c>
      <c r="E67" s="18">
        <v>0.13</v>
      </c>
      <c r="F67" s="18">
        <v>1.5</v>
      </c>
      <c r="G67" s="18">
        <v>0.14000000000000001</v>
      </c>
      <c r="H67" s="18">
        <v>14.7</v>
      </c>
    </row>
    <row r="68" spans="2:9" ht="15" thickBot="1">
      <c r="B68" s="4" t="s">
        <v>3</v>
      </c>
      <c r="C68" s="3" t="s">
        <v>2</v>
      </c>
      <c r="D68" s="3">
        <v>20</v>
      </c>
      <c r="E68" s="3">
        <v>1.48</v>
      </c>
      <c r="F68" s="3">
        <v>0.32</v>
      </c>
      <c r="G68" s="3">
        <v>8.56</v>
      </c>
      <c r="H68" s="3">
        <v>43.04</v>
      </c>
    </row>
    <row r="69" spans="2:9" ht="21" customHeight="1" thickBot="1">
      <c r="B69" s="72" t="s">
        <v>264</v>
      </c>
      <c r="C69" s="16" t="s">
        <v>213</v>
      </c>
      <c r="D69" s="8" t="s">
        <v>280</v>
      </c>
      <c r="E69" s="11">
        <v>17.2</v>
      </c>
      <c r="F69" s="11">
        <v>7.62</v>
      </c>
      <c r="G69" s="11">
        <v>18.489999999999998</v>
      </c>
      <c r="H69" s="10">
        <v>211.27</v>
      </c>
    </row>
    <row r="70" spans="2:9" ht="17.45" customHeight="1" thickBot="1">
      <c r="B70" s="4" t="s">
        <v>265</v>
      </c>
      <c r="C70" s="3" t="s">
        <v>212</v>
      </c>
      <c r="D70" s="3">
        <v>220</v>
      </c>
      <c r="E70" s="3">
        <v>9.2669999999999995</v>
      </c>
      <c r="F70" s="3">
        <v>11.901999999999999</v>
      </c>
      <c r="G70" s="3">
        <v>21.009</v>
      </c>
      <c r="H70" s="3">
        <v>228.221</v>
      </c>
    </row>
    <row r="71" spans="2:9" ht="16.149999999999999" customHeight="1" thickBot="1">
      <c r="B71" s="54" t="s">
        <v>150</v>
      </c>
      <c r="C71" s="11" t="s">
        <v>149</v>
      </c>
      <c r="D71" s="11">
        <v>75</v>
      </c>
      <c r="E71" s="11">
        <v>4.4569999999999999</v>
      </c>
      <c r="F71" s="11">
        <v>2.9159999999999999</v>
      </c>
      <c r="G71" s="11">
        <v>24.27</v>
      </c>
      <c r="H71" s="10">
        <v>141.15299999999999</v>
      </c>
    </row>
    <row r="72" spans="2:9" ht="20.45" customHeight="1" thickBot="1">
      <c r="B72" s="26" t="s">
        <v>161</v>
      </c>
      <c r="C72" s="71" t="s">
        <v>160</v>
      </c>
      <c r="D72" s="71">
        <v>90</v>
      </c>
      <c r="E72" s="71">
        <v>1.073</v>
      </c>
      <c r="F72" s="71">
        <v>0.90900000000000003</v>
      </c>
      <c r="G72" s="71">
        <v>14.246</v>
      </c>
      <c r="H72" s="70">
        <v>69.459000000000003</v>
      </c>
    </row>
    <row r="73" spans="2:9" ht="18.600000000000001" customHeight="1" thickBot="1">
      <c r="B73" s="50" t="s">
        <v>266</v>
      </c>
      <c r="C73" s="3" t="s">
        <v>62</v>
      </c>
      <c r="D73" s="3">
        <v>90</v>
      </c>
      <c r="E73" s="3">
        <v>0.36</v>
      </c>
      <c r="F73" s="3">
        <v>0.36</v>
      </c>
      <c r="G73" s="3">
        <v>11.7</v>
      </c>
      <c r="H73" s="3">
        <v>51.48</v>
      </c>
    </row>
    <row r="74" spans="2:9" ht="16.149999999999999" customHeight="1" thickBot="1">
      <c r="B74" s="76" t="s">
        <v>32</v>
      </c>
      <c r="C74" s="75" t="s">
        <v>77</v>
      </c>
      <c r="D74" s="75">
        <v>100</v>
      </c>
      <c r="E74" s="75">
        <v>0.4</v>
      </c>
      <c r="F74" s="75">
        <v>0.4</v>
      </c>
      <c r="G74" s="75">
        <v>13</v>
      </c>
      <c r="H74" s="74">
        <v>57.2</v>
      </c>
    </row>
    <row r="75" spans="2:9" ht="18.600000000000001" customHeight="1" thickBot="1">
      <c r="B75" s="4" t="s">
        <v>114</v>
      </c>
      <c r="C75" s="3" t="s">
        <v>13</v>
      </c>
      <c r="D75" s="3">
        <v>200</v>
      </c>
      <c r="E75" s="3">
        <v>0.2</v>
      </c>
      <c r="F75" s="3">
        <v>0</v>
      </c>
      <c r="G75" s="3">
        <v>1.2</v>
      </c>
      <c r="H75" s="24">
        <v>6</v>
      </c>
    </row>
    <row r="76" spans="2:9" ht="15" thickBot="1">
      <c r="B76" s="190" t="s">
        <v>159</v>
      </c>
      <c r="C76" s="191"/>
      <c r="D76" s="192"/>
      <c r="E76" s="148">
        <f>SUM(E66:E69,E72:E75)</f>
        <v>32.113</v>
      </c>
      <c r="F76" s="148">
        <f>SUM(F66:F69,F72:F75)</f>
        <v>14.839000000000002</v>
      </c>
      <c r="G76" s="148">
        <f>SUM(G66:G69,G72:G75)</f>
        <v>100.15600000000001</v>
      </c>
      <c r="H76" s="148">
        <f>SUM(H66:H69,H72:H75)</f>
        <v>663.09900000000016</v>
      </c>
      <c r="I76" s="9"/>
    </row>
    <row r="77" spans="2:9" ht="17.45" customHeight="1" thickBot="1">
      <c r="B77" s="190" t="s">
        <v>158</v>
      </c>
      <c r="C77" s="191"/>
      <c r="D77" s="191"/>
      <c r="E77" s="151">
        <f>SUM(E66:E68,E70,E73:E75)</f>
        <v>23.106999999999996</v>
      </c>
      <c r="F77" s="151">
        <f>SUM(F66:F68,F70,F73:F75)</f>
        <v>18.211999999999996</v>
      </c>
      <c r="G77" s="151">
        <f>SUM(G66:G68,G70,G73:G75)</f>
        <v>88.429000000000002</v>
      </c>
      <c r="H77" s="151">
        <f>SUM(H66:H68,H70,H73:H75)</f>
        <v>610.59100000000001</v>
      </c>
      <c r="I77" s="9"/>
    </row>
    <row r="78" spans="2:9" ht="15" hidden="1" thickBot="1">
      <c r="B78" s="22"/>
      <c r="C78" s="22"/>
      <c r="D78" s="22"/>
      <c r="E78" s="51"/>
      <c r="F78" s="51"/>
      <c r="G78" s="51"/>
      <c r="H78" s="51"/>
    </row>
    <row r="79" spans="2:9" ht="4.1500000000000004" customHeight="1" thickBot="1">
      <c r="B79" s="22"/>
      <c r="C79" s="22"/>
      <c r="D79" s="22"/>
      <c r="E79" s="51"/>
      <c r="F79" s="51"/>
      <c r="G79" s="51"/>
      <c r="H79" s="51"/>
    </row>
    <row r="80" spans="2:9" s="1" customFormat="1" ht="24" customHeight="1" thickBot="1">
      <c r="B80" s="139" t="s">
        <v>40</v>
      </c>
      <c r="C80" s="198" t="s">
        <v>195</v>
      </c>
      <c r="D80" s="199"/>
      <c r="E80" s="200"/>
      <c r="F80" s="198" t="s">
        <v>60</v>
      </c>
      <c r="G80" s="199"/>
      <c r="H80" s="200"/>
    </row>
    <row r="81" spans="2:8" ht="17.45" hidden="1" customHeight="1" thickBot="1">
      <c r="B81" s="20" t="s">
        <v>37</v>
      </c>
    </row>
    <row r="82" spans="2:8" ht="15" hidden="1" thickBot="1">
      <c r="B82" s="140"/>
      <c r="C82" s="141"/>
      <c r="D82" s="196" t="s">
        <v>28</v>
      </c>
      <c r="E82" s="201" t="s">
        <v>8</v>
      </c>
      <c r="F82" s="202"/>
      <c r="G82" s="203"/>
      <c r="H82" s="196" t="s">
        <v>36</v>
      </c>
    </row>
    <row r="83" spans="2:8" hidden="1">
      <c r="B83" s="163" t="s">
        <v>10</v>
      </c>
      <c r="C83" s="143" t="s">
        <v>9</v>
      </c>
      <c r="D83" s="204"/>
      <c r="E83" s="143" t="s">
        <v>6</v>
      </c>
      <c r="F83" s="143" t="s">
        <v>5</v>
      </c>
      <c r="G83" s="143" t="s">
        <v>4</v>
      </c>
      <c r="H83" s="204"/>
    </row>
    <row r="84" spans="2:8" ht="15" hidden="1" thickBot="1">
      <c r="B84" s="144"/>
      <c r="C84" s="145"/>
      <c r="D84" s="197"/>
      <c r="E84" s="146" t="s">
        <v>26</v>
      </c>
      <c r="F84" s="146" t="s">
        <v>25</v>
      </c>
      <c r="G84" s="146" t="s">
        <v>24</v>
      </c>
      <c r="H84" s="197"/>
    </row>
    <row r="85" spans="2:8" ht="15" hidden="1" thickBot="1">
      <c r="B85" s="19" t="s">
        <v>211</v>
      </c>
      <c r="C85" s="18" t="s">
        <v>210</v>
      </c>
      <c r="D85" s="44">
        <v>180</v>
      </c>
      <c r="E85" s="18">
        <v>7.47</v>
      </c>
      <c r="F85" s="18">
        <v>6.31</v>
      </c>
      <c r="G85" s="18">
        <v>36.880000000000003</v>
      </c>
      <c r="H85" s="18">
        <v>234.23</v>
      </c>
    </row>
    <row r="86" spans="2:8" ht="15" hidden="1" thickBot="1">
      <c r="B86" s="19" t="s">
        <v>209</v>
      </c>
      <c r="C86" s="18" t="s">
        <v>208</v>
      </c>
      <c r="D86" s="44" t="s">
        <v>207</v>
      </c>
      <c r="E86" s="44">
        <v>4.1500000000000004</v>
      </c>
      <c r="F86" s="44">
        <v>4.67</v>
      </c>
      <c r="G86" s="44">
        <v>6.98</v>
      </c>
      <c r="H86" s="44">
        <v>86.53</v>
      </c>
    </row>
    <row r="87" spans="2:8" ht="15" hidden="1" thickBot="1">
      <c r="B87" s="19" t="s">
        <v>56</v>
      </c>
      <c r="C87" s="18" t="s">
        <v>55</v>
      </c>
      <c r="D87" s="18">
        <v>200</v>
      </c>
      <c r="E87" s="18">
        <v>0</v>
      </c>
      <c r="F87" s="18">
        <v>0</v>
      </c>
      <c r="G87" s="18">
        <v>0</v>
      </c>
      <c r="H87" s="18">
        <v>0</v>
      </c>
    </row>
    <row r="88" spans="2:8" ht="15" thickBot="1">
      <c r="B88" s="190" t="s">
        <v>12</v>
      </c>
      <c r="C88" s="191"/>
      <c r="D88" s="192"/>
      <c r="E88" s="148">
        <f>SUM(E85:E87)</f>
        <v>11.620000000000001</v>
      </c>
      <c r="F88" s="148">
        <f>SUM(F85:F87)</f>
        <v>10.98</v>
      </c>
      <c r="G88" s="148">
        <f>SUM(G85:G87)</f>
        <v>43.86</v>
      </c>
      <c r="H88" s="148">
        <f>SUM(H85:H87)</f>
        <v>320.76</v>
      </c>
    </row>
    <row r="89" spans="2:8" ht="19.149999999999999" customHeight="1" thickBot="1">
      <c r="B89" s="5" t="s">
        <v>379</v>
      </c>
    </row>
    <row r="90" spans="2:8" ht="15" thickBot="1">
      <c r="B90" s="153"/>
      <c r="C90" s="154"/>
      <c r="D90" s="196" t="s">
        <v>28</v>
      </c>
      <c r="E90" s="201" t="s">
        <v>8</v>
      </c>
      <c r="F90" s="202"/>
      <c r="G90" s="203"/>
      <c r="H90" s="155" t="s">
        <v>206</v>
      </c>
    </row>
    <row r="91" spans="2:8">
      <c r="B91" s="163" t="s">
        <v>10</v>
      </c>
      <c r="C91" s="143" t="s">
        <v>9</v>
      </c>
      <c r="D91" s="204"/>
      <c r="E91" s="143" t="s">
        <v>6</v>
      </c>
      <c r="F91" s="143" t="s">
        <v>5</v>
      </c>
      <c r="G91" s="143" t="s">
        <v>4</v>
      </c>
      <c r="H91" s="143" t="s">
        <v>205</v>
      </c>
    </row>
    <row r="92" spans="2:8" ht="15" thickBot="1">
      <c r="B92" s="144"/>
      <c r="C92" s="145"/>
      <c r="D92" s="197"/>
      <c r="E92" s="146" t="s">
        <v>26</v>
      </c>
      <c r="F92" s="146" t="s">
        <v>25</v>
      </c>
      <c r="G92" s="146" t="s">
        <v>24</v>
      </c>
      <c r="H92" s="145"/>
    </row>
    <row r="93" spans="2:8" ht="15" thickBot="1">
      <c r="B93" s="4" t="s">
        <v>204</v>
      </c>
      <c r="C93" s="18" t="s">
        <v>203</v>
      </c>
      <c r="D93" s="18">
        <v>150</v>
      </c>
      <c r="E93" s="18">
        <v>4.8899999999999997</v>
      </c>
      <c r="F93" s="18">
        <v>4.18</v>
      </c>
      <c r="G93" s="18">
        <v>19.670000000000002</v>
      </c>
      <c r="H93" s="18">
        <v>135.87</v>
      </c>
    </row>
    <row r="94" spans="2:8" ht="18" customHeight="1" thickBot="1">
      <c r="B94" s="32" t="s">
        <v>21</v>
      </c>
      <c r="C94" s="18" t="s">
        <v>20</v>
      </c>
      <c r="D94" s="18">
        <v>5</v>
      </c>
      <c r="E94" s="18">
        <v>0.13</v>
      </c>
      <c r="F94" s="18">
        <v>1.5</v>
      </c>
      <c r="G94" s="18">
        <v>0.14000000000000001</v>
      </c>
      <c r="H94" s="18">
        <v>14.7</v>
      </c>
    </row>
    <row r="95" spans="2:8" ht="18" customHeight="1" thickBot="1">
      <c r="B95" s="19" t="s">
        <v>3</v>
      </c>
      <c r="C95" s="18" t="s">
        <v>2</v>
      </c>
      <c r="D95" s="18">
        <v>20</v>
      </c>
      <c r="E95" s="18">
        <v>1.48</v>
      </c>
      <c r="F95" s="18">
        <v>0.32</v>
      </c>
      <c r="G95" s="18">
        <v>8.56</v>
      </c>
      <c r="H95" s="18">
        <v>43.04</v>
      </c>
    </row>
    <row r="96" spans="2:8" ht="21" customHeight="1" thickBot="1">
      <c r="B96" s="96" t="s">
        <v>247</v>
      </c>
      <c r="C96" s="59" t="s">
        <v>202</v>
      </c>
      <c r="D96" s="59">
        <v>100</v>
      </c>
      <c r="E96" s="59">
        <v>20.260000000000002</v>
      </c>
      <c r="F96" s="59">
        <v>13.26</v>
      </c>
      <c r="G96" s="59">
        <v>3.5</v>
      </c>
      <c r="H96" s="59">
        <v>214.3</v>
      </c>
    </row>
    <row r="97" spans="2:8" ht="18.600000000000001" customHeight="1" thickBot="1">
      <c r="B97" s="12" t="s">
        <v>267</v>
      </c>
      <c r="C97" s="8" t="s">
        <v>145</v>
      </c>
      <c r="D97" s="8" t="s">
        <v>144</v>
      </c>
      <c r="E97" s="8">
        <v>5.85</v>
      </c>
      <c r="F97" s="8">
        <v>4.41</v>
      </c>
      <c r="G97" s="8">
        <v>26.09</v>
      </c>
      <c r="H97" s="7">
        <v>167.44</v>
      </c>
    </row>
    <row r="98" spans="2:8" ht="18.600000000000001" customHeight="1" thickBot="1">
      <c r="B98" s="12" t="s">
        <v>21</v>
      </c>
      <c r="C98" s="11" t="s">
        <v>83</v>
      </c>
      <c r="D98" s="11">
        <v>30</v>
      </c>
      <c r="E98" s="11">
        <v>0.78</v>
      </c>
      <c r="F98" s="23">
        <v>9</v>
      </c>
      <c r="G98" s="11">
        <v>0.84</v>
      </c>
      <c r="H98" s="10">
        <v>88.2</v>
      </c>
    </row>
    <row r="99" spans="2:8" ht="19.899999999999999" customHeight="1" thickBot="1">
      <c r="B99" s="37" t="s">
        <v>201</v>
      </c>
      <c r="C99" s="49" t="s">
        <v>200</v>
      </c>
      <c r="D99" s="49">
        <v>100</v>
      </c>
      <c r="E99" s="49">
        <v>3.31</v>
      </c>
      <c r="F99" s="49">
        <v>0.42</v>
      </c>
      <c r="G99" s="49">
        <v>32.15</v>
      </c>
      <c r="H99" s="49">
        <v>145.66999999999999</v>
      </c>
    </row>
    <row r="100" spans="2:8" ht="16.899999999999999" customHeight="1" thickBot="1">
      <c r="B100" s="12" t="s">
        <v>199</v>
      </c>
      <c r="C100" s="8" t="s">
        <v>198</v>
      </c>
      <c r="D100" s="8">
        <v>70</v>
      </c>
      <c r="E100" s="8">
        <v>1.32</v>
      </c>
      <c r="F100" s="8">
        <v>4.99</v>
      </c>
      <c r="G100" s="8">
        <v>6.18</v>
      </c>
      <c r="H100" s="7">
        <v>74.92</v>
      </c>
    </row>
    <row r="101" spans="2:8" ht="19.899999999999999" customHeight="1" thickBot="1">
      <c r="B101" s="4" t="s">
        <v>266</v>
      </c>
      <c r="C101" s="3" t="s">
        <v>197</v>
      </c>
      <c r="D101" s="3">
        <v>70</v>
      </c>
      <c r="E101" s="3">
        <v>0.28000000000000003</v>
      </c>
      <c r="F101" s="3">
        <v>0.28000000000000003</v>
      </c>
      <c r="G101" s="3">
        <v>9.1</v>
      </c>
      <c r="H101" s="3">
        <v>40.04</v>
      </c>
    </row>
    <row r="102" spans="2:8" ht="15" thickBot="1">
      <c r="B102" s="19" t="s">
        <v>32</v>
      </c>
      <c r="C102" s="18" t="s">
        <v>77</v>
      </c>
      <c r="D102" s="18">
        <v>100</v>
      </c>
      <c r="E102" s="18">
        <v>0.4</v>
      </c>
      <c r="F102" s="18">
        <v>0.4</v>
      </c>
      <c r="G102" s="18">
        <v>13</v>
      </c>
      <c r="H102" s="18">
        <v>57.2</v>
      </c>
    </row>
    <row r="103" spans="2:8" ht="15" thickBot="1">
      <c r="B103" s="4" t="s">
        <v>196</v>
      </c>
      <c r="C103" s="3" t="s">
        <v>13</v>
      </c>
      <c r="D103" s="3">
        <v>200</v>
      </c>
      <c r="E103" s="3">
        <v>0</v>
      </c>
      <c r="F103" s="3">
        <v>0</v>
      </c>
      <c r="G103" s="3">
        <v>1.4</v>
      </c>
      <c r="H103" s="3">
        <v>6</v>
      </c>
    </row>
    <row r="104" spans="2:8" ht="15" thickBot="1">
      <c r="B104" s="190" t="s">
        <v>159</v>
      </c>
      <c r="C104" s="191"/>
      <c r="D104" s="192"/>
      <c r="E104" s="148">
        <f>SUM(E93:E96,E99:E103)</f>
        <v>32.07</v>
      </c>
      <c r="F104" s="148">
        <f>SUM(F93:F96,F99:F103)</f>
        <v>25.35</v>
      </c>
      <c r="G104" s="148">
        <f>SUM(G93:G96,G99:G103)</f>
        <v>93.700000000000017</v>
      </c>
      <c r="H104" s="148">
        <f>SUM(H93:H96,H99:H103)</f>
        <v>731.7399999999999</v>
      </c>
    </row>
    <row r="105" spans="2:8" ht="15" thickBot="1">
      <c r="B105" s="190" t="s">
        <v>158</v>
      </c>
      <c r="C105" s="191"/>
      <c r="D105" s="191"/>
      <c r="E105" s="151">
        <f>SUM(E93:E95,E97:E98,E100:E103)</f>
        <v>15.129999999999999</v>
      </c>
      <c r="F105" s="151">
        <f>SUM(F93:F95,F97:F98,F100:F103)</f>
        <v>25.08</v>
      </c>
      <c r="G105" s="151">
        <f>SUM(G93:G95,G97:G98,G100:G103)</f>
        <v>84.980000000000018</v>
      </c>
      <c r="H105" s="151">
        <f>SUM(H93:H95,H97:H98,H100:H103)</f>
        <v>627.41</v>
      </c>
    </row>
    <row r="106" spans="2:8" ht="6.6" customHeight="1" thickBot="1">
      <c r="B106" s="22"/>
      <c r="C106" s="22"/>
      <c r="D106" s="22"/>
      <c r="E106" s="51"/>
      <c r="F106" s="51"/>
      <c r="G106" s="51"/>
      <c r="H106" s="51"/>
    </row>
    <row r="107" spans="2:8" s="1" customFormat="1" ht="24" customHeight="1" thickBot="1">
      <c r="B107" s="139" t="s">
        <v>40</v>
      </c>
      <c r="C107" s="198" t="s">
        <v>195</v>
      </c>
      <c r="D107" s="199"/>
      <c r="E107" s="200"/>
      <c r="F107" s="198" t="s">
        <v>38</v>
      </c>
      <c r="G107" s="199"/>
      <c r="H107" s="200"/>
    </row>
    <row r="108" spans="2:8" ht="15" hidden="1" thickBot="1">
      <c r="B108" s="20" t="s">
        <v>37</v>
      </c>
    </row>
    <row r="109" spans="2:8" ht="15" hidden="1" thickBot="1">
      <c r="B109" s="140"/>
      <c r="C109" s="141"/>
      <c r="D109" s="141"/>
      <c r="E109" s="201" t="s">
        <v>8</v>
      </c>
      <c r="F109" s="202"/>
      <c r="G109" s="203"/>
      <c r="H109" s="196" t="s">
        <v>36</v>
      </c>
    </row>
    <row r="110" spans="2:8" hidden="1">
      <c r="B110" s="142" t="s">
        <v>10</v>
      </c>
      <c r="C110" s="143" t="s">
        <v>9</v>
      </c>
      <c r="D110" s="143" t="s">
        <v>28</v>
      </c>
      <c r="E110" s="143" t="s">
        <v>6</v>
      </c>
      <c r="F110" s="143" t="s">
        <v>5</v>
      </c>
      <c r="G110" s="143" t="s">
        <v>4</v>
      </c>
      <c r="H110" s="204"/>
    </row>
    <row r="111" spans="2:8" ht="15" hidden="1" thickBot="1">
      <c r="B111" s="144"/>
      <c r="C111" s="145"/>
      <c r="D111" s="145"/>
      <c r="E111" s="146" t="s">
        <v>26</v>
      </c>
      <c r="F111" s="146" t="s">
        <v>25</v>
      </c>
      <c r="G111" s="146" t="s">
        <v>24</v>
      </c>
      <c r="H111" s="197"/>
    </row>
    <row r="112" spans="2:8" ht="15" hidden="1" thickBot="1">
      <c r="B112" s="46" t="s">
        <v>194</v>
      </c>
      <c r="C112" s="6" t="s">
        <v>193</v>
      </c>
      <c r="D112" s="6">
        <v>250</v>
      </c>
      <c r="E112" s="6">
        <v>7.0629999999999997</v>
      </c>
      <c r="F112" s="6">
        <v>4.7380000000000004</v>
      </c>
      <c r="G112" s="6">
        <v>36.313000000000002</v>
      </c>
      <c r="H112" s="6">
        <v>216.13800000000001</v>
      </c>
    </row>
    <row r="113" spans="2:9" ht="15" hidden="1" thickBot="1">
      <c r="B113" s="4" t="s">
        <v>34</v>
      </c>
      <c r="C113" s="3" t="s">
        <v>33</v>
      </c>
      <c r="D113" s="3">
        <v>30</v>
      </c>
      <c r="E113" s="3">
        <v>0.27</v>
      </c>
      <c r="F113" s="3">
        <v>0.12</v>
      </c>
      <c r="G113" s="3">
        <v>2.91</v>
      </c>
      <c r="H113" s="3">
        <v>13.8</v>
      </c>
    </row>
    <row r="114" spans="2:9" ht="15" hidden="1" thickBot="1">
      <c r="B114" s="46" t="s">
        <v>143</v>
      </c>
      <c r="C114" s="6" t="s">
        <v>142</v>
      </c>
      <c r="D114" s="6">
        <v>120</v>
      </c>
      <c r="E114" s="6">
        <v>4.08</v>
      </c>
      <c r="F114" s="6">
        <v>3</v>
      </c>
      <c r="G114" s="6">
        <v>5.88</v>
      </c>
      <c r="H114" s="6">
        <v>66.84</v>
      </c>
    </row>
    <row r="115" spans="2:9" ht="15" hidden="1" thickBot="1">
      <c r="B115" s="4" t="s">
        <v>97</v>
      </c>
      <c r="C115" s="3" t="s">
        <v>96</v>
      </c>
      <c r="D115" s="3">
        <v>200</v>
      </c>
      <c r="E115" s="24">
        <v>0</v>
      </c>
      <c r="F115" s="24">
        <v>0</v>
      </c>
      <c r="G115" s="24">
        <v>0</v>
      </c>
      <c r="H115" s="24">
        <v>0</v>
      </c>
    </row>
    <row r="116" spans="2:9" ht="15" hidden="1" thickBot="1">
      <c r="B116" s="190" t="s">
        <v>12</v>
      </c>
      <c r="C116" s="191"/>
      <c r="D116" s="192"/>
      <c r="E116" s="148">
        <f>SUM(E112:E115)</f>
        <v>11.413</v>
      </c>
      <c r="F116" s="148">
        <f>SUM(F112:F115)</f>
        <v>7.8580000000000005</v>
      </c>
      <c r="G116" s="148">
        <f>SUM(G112:G115)</f>
        <v>45.103000000000002</v>
      </c>
      <c r="H116" s="148">
        <f>SUM(H112:H115)</f>
        <v>296.77800000000002</v>
      </c>
    </row>
    <row r="117" spans="2:9" ht="15" thickBot="1">
      <c r="B117" s="5" t="s">
        <v>379</v>
      </c>
    </row>
    <row r="118" spans="2:9" ht="19.899999999999999" customHeight="1" thickBot="1">
      <c r="B118" s="153"/>
      <c r="C118" s="154"/>
      <c r="D118" s="154"/>
      <c r="E118" s="201" t="s">
        <v>8</v>
      </c>
      <c r="F118" s="202"/>
      <c r="G118" s="203"/>
      <c r="H118" s="155" t="s">
        <v>7</v>
      </c>
    </row>
    <row r="119" spans="2:9">
      <c r="B119" s="142" t="s">
        <v>10</v>
      </c>
      <c r="C119" s="143" t="s">
        <v>9</v>
      </c>
      <c r="D119" s="143" t="s">
        <v>28</v>
      </c>
      <c r="E119" s="143" t="s">
        <v>6</v>
      </c>
      <c r="F119" s="143" t="s">
        <v>5</v>
      </c>
      <c r="G119" s="143" t="s">
        <v>4</v>
      </c>
      <c r="H119" s="143" t="s">
        <v>27</v>
      </c>
    </row>
    <row r="120" spans="2:9" ht="15" thickBot="1">
      <c r="B120" s="144"/>
      <c r="C120" s="145"/>
      <c r="D120" s="145"/>
      <c r="E120" s="146" t="s">
        <v>26</v>
      </c>
      <c r="F120" s="146" t="s">
        <v>25</v>
      </c>
      <c r="G120" s="146" t="s">
        <v>24</v>
      </c>
      <c r="H120" s="145"/>
    </row>
    <row r="121" spans="2:9" ht="15.6" customHeight="1" thickBot="1">
      <c r="B121" s="34" t="s">
        <v>192</v>
      </c>
      <c r="C121" s="33" t="s">
        <v>191</v>
      </c>
      <c r="D121" s="30">
        <v>150</v>
      </c>
      <c r="E121" s="30">
        <v>1.91</v>
      </c>
      <c r="F121" s="30">
        <v>4.75</v>
      </c>
      <c r="G121" s="30">
        <v>11.38</v>
      </c>
      <c r="H121" s="29">
        <v>95.88</v>
      </c>
      <c r="I121" s="9"/>
    </row>
    <row r="122" spans="2:9" ht="18" customHeight="1" thickBot="1">
      <c r="B122" s="32" t="s">
        <v>21</v>
      </c>
      <c r="C122" s="18" t="s">
        <v>20</v>
      </c>
      <c r="D122" s="18">
        <v>5</v>
      </c>
      <c r="E122" s="18">
        <v>0.13</v>
      </c>
      <c r="F122" s="18">
        <v>1.5</v>
      </c>
      <c r="G122" s="18">
        <v>0.14000000000000001</v>
      </c>
      <c r="H122" s="18">
        <v>14.7</v>
      </c>
    </row>
    <row r="123" spans="2:9" ht="17.45" customHeight="1" thickBot="1">
      <c r="B123" s="4" t="s">
        <v>3</v>
      </c>
      <c r="C123" s="3" t="s">
        <v>2</v>
      </c>
      <c r="D123" s="3">
        <v>20</v>
      </c>
      <c r="E123" s="3">
        <v>1.48</v>
      </c>
      <c r="F123" s="3">
        <v>0.32</v>
      </c>
      <c r="G123" s="3">
        <v>8.56</v>
      </c>
      <c r="H123" s="3">
        <v>43.04</v>
      </c>
    </row>
    <row r="124" spans="2:9" ht="19.149999999999999" customHeight="1" thickBot="1">
      <c r="B124" s="48" t="s">
        <v>368</v>
      </c>
      <c r="C124" s="14" t="s">
        <v>190</v>
      </c>
      <c r="D124" s="16" t="s">
        <v>275</v>
      </c>
      <c r="E124" s="11">
        <v>18.760000000000002</v>
      </c>
      <c r="F124" s="11">
        <v>8.36</v>
      </c>
      <c r="G124" s="11">
        <v>20.55</v>
      </c>
      <c r="H124" s="10">
        <v>232.51</v>
      </c>
    </row>
    <row r="125" spans="2:9" ht="19.149999999999999" customHeight="1" thickBot="1">
      <c r="B125" s="26" t="s">
        <v>369</v>
      </c>
      <c r="C125" s="11" t="s">
        <v>248</v>
      </c>
      <c r="D125" s="11">
        <v>80</v>
      </c>
      <c r="E125" s="23">
        <v>20.515000000000001</v>
      </c>
      <c r="F125" s="23">
        <v>0.374</v>
      </c>
      <c r="G125" s="23">
        <v>1.7000000000000001E-2</v>
      </c>
      <c r="H125" s="69">
        <v>85.488</v>
      </c>
      <c r="I125" s="99"/>
    </row>
    <row r="126" spans="2:9" ht="21.6" customHeight="1" thickBot="1">
      <c r="B126" s="68" t="s">
        <v>189</v>
      </c>
      <c r="C126" s="3" t="s">
        <v>188</v>
      </c>
      <c r="D126" s="3">
        <v>110</v>
      </c>
      <c r="E126" s="3">
        <v>3.29</v>
      </c>
      <c r="F126" s="3">
        <v>2.8</v>
      </c>
      <c r="G126" s="3">
        <v>25.19</v>
      </c>
      <c r="H126" s="3">
        <v>139.12</v>
      </c>
    </row>
    <row r="127" spans="2:9" ht="20.45" customHeight="1" thickBot="1">
      <c r="B127" s="4" t="s">
        <v>187</v>
      </c>
      <c r="C127" s="3" t="s">
        <v>186</v>
      </c>
      <c r="D127" s="3">
        <v>110</v>
      </c>
      <c r="E127" s="24">
        <v>1.4059999999999999</v>
      </c>
      <c r="F127" s="24">
        <v>10.715999999999999</v>
      </c>
      <c r="G127" s="24">
        <v>6.1710000000000003</v>
      </c>
      <c r="H127" s="24">
        <v>126.752</v>
      </c>
    </row>
    <row r="128" spans="2:9" ht="19.149999999999999" customHeight="1" thickBot="1">
      <c r="B128" s="4" t="s">
        <v>185</v>
      </c>
      <c r="C128" s="3" t="s">
        <v>184</v>
      </c>
      <c r="D128" s="3">
        <v>70</v>
      </c>
      <c r="E128" s="3">
        <v>0.56000000000000005</v>
      </c>
      <c r="F128" s="3">
        <v>0.14000000000000001</v>
      </c>
      <c r="G128" s="3">
        <v>1.61</v>
      </c>
      <c r="H128" s="3">
        <v>9.94</v>
      </c>
    </row>
    <row r="129" spans="2:8" ht="15" thickBot="1">
      <c r="B129" s="4" t="s">
        <v>32</v>
      </c>
      <c r="C129" s="3" t="s">
        <v>77</v>
      </c>
      <c r="D129" s="3">
        <v>100</v>
      </c>
      <c r="E129" s="24">
        <v>0.4</v>
      </c>
      <c r="F129" s="24">
        <v>0.4</v>
      </c>
      <c r="G129" s="24">
        <v>13</v>
      </c>
      <c r="H129" s="24">
        <v>57.2</v>
      </c>
    </row>
    <row r="130" spans="2:8" ht="19.149999999999999" customHeight="1" thickBot="1">
      <c r="B130" s="4" t="s">
        <v>104</v>
      </c>
      <c r="C130" s="3" t="s">
        <v>13</v>
      </c>
      <c r="D130" s="3">
        <v>200</v>
      </c>
      <c r="E130" s="24">
        <v>0.4</v>
      </c>
      <c r="F130" s="24">
        <v>0</v>
      </c>
      <c r="G130" s="24">
        <v>1.4</v>
      </c>
      <c r="H130" s="24">
        <v>8</v>
      </c>
    </row>
    <row r="131" spans="2:8" ht="20.45" customHeight="1" thickBot="1">
      <c r="B131" s="190" t="s">
        <v>159</v>
      </c>
      <c r="C131" s="191"/>
      <c r="D131" s="192"/>
      <c r="E131" s="148">
        <f>SUM(E121:E124,E126:E130)</f>
        <v>28.335999999999995</v>
      </c>
      <c r="F131" s="148">
        <f>SUM(F121:F124,F126:F130)</f>
        <v>28.985999999999997</v>
      </c>
      <c r="G131" s="148">
        <f>SUM(G121:G124,G126:G130)</f>
        <v>88.001000000000019</v>
      </c>
      <c r="H131" s="148">
        <f>SUM(H121:H124,H126:H130)</f>
        <v>727.14200000000005</v>
      </c>
    </row>
    <row r="132" spans="2:8" ht="22.9" customHeight="1" thickBot="1">
      <c r="B132" s="190" t="s">
        <v>158</v>
      </c>
      <c r="C132" s="191"/>
      <c r="D132" s="191"/>
      <c r="E132" s="151">
        <f>SUM(E121:E122,E125,E127,E130)</f>
        <v>24.360999999999997</v>
      </c>
      <c r="F132" s="151">
        <f>SUM(F121:F122,F125,F127,F130)</f>
        <v>17.34</v>
      </c>
      <c r="G132" s="151">
        <f>SUM(G121:G122,G125,G127,G130)</f>
        <v>19.108000000000001</v>
      </c>
      <c r="H132" s="152">
        <f>SUM(H121:H122,H125,H126,H127:H130)</f>
        <v>537.08000000000004</v>
      </c>
    </row>
    <row r="133" spans="2:8" ht="15" thickBot="1"/>
    <row r="134" spans="2:8" s="1" customFormat="1" ht="24" customHeight="1" thickBot="1">
      <c r="B134" s="139" t="s">
        <v>40</v>
      </c>
      <c r="C134" s="198" t="s">
        <v>126</v>
      </c>
      <c r="D134" s="199"/>
      <c r="E134" s="200"/>
      <c r="F134" s="198" t="s">
        <v>113</v>
      </c>
      <c r="G134" s="199"/>
      <c r="H134" s="200"/>
    </row>
    <row r="135" spans="2:8" ht="15" hidden="1" thickBot="1">
      <c r="B135" s="20" t="s">
        <v>37</v>
      </c>
    </row>
    <row r="136" spans="2:8" ht="15" hidden="1" thickBot="1">
      <c r="B136" s="140"/>
      <c r="C136" s="141"/>
      <c r="D136" s="196" t="s">
        <v>28</v>
      </c>
      <c r="E136" s="201" t="s">
        <v>8</v>
      </c>
      <c r="F136" s="202"/>
      <c r="G136" s="203"/>
      <c r="H136" s="196" t="s">
        <v>36</v>
      </c>
    </row>
    <row r="137" spans="2:8" hidden="1">
      <c r="B137" s="142" t="s">
        <v>10</v>
      </c>
      <c r="C137" s="143" t="s">
        <v>9</v>
      </c>
      <c r="D137" s="204"/>
      <c r="E137" s="143" t="s">
        <v>6</v>
      </c>
      <c r="F137" s="143" t="s">
        <v>5</v>
      </c>
      <c r="G137" s="143" t="s">
        <v>4</v>
      </c>
      <c r="H137" s="204"/>
    </row>
    <row r="138" spans="2:8" ht="15" hidden="1" thickBot="1">
      <c r="B138" s="164"/>
      <c r="C138" s="162"/>
      <c r="D138" s="211"/>
      <c r="E138" s="143" t="s">
        <v>26</v>
      </c>
      <c r="F138" s="143" t="s">
        <v>25</v>
      </c>
      <c r="G138" s="143" t="s">
        <v>24</v>
      </c>
      <c r="H138" s="211"/>
    </row>
    <row r="139" spans="2:8" ht="17.45" hidden="1" customHeight="1" thickBot="1">
      <c r="B139" s="32" t="s">
        <v>183</v>
      </c>
      <c r="C139" s="33" t="s">
        <v>182</v>
      </c>
      <c r="D139" s="30">
        <v>200</v>
      </c>
      <c r="E139" s="30">
        <v>5.46</v>
      </c>
      <c r="F139" s="30">
        <v>3.2</v>
      </c>
      <c r="G139" s="30">
        <v>29.42</v>
      </c>
      <c r="H139" s="29">
        <v>168.34</v>
      </c>
    </row>
    <row r="140" spans="2:8" ht="18.600000000000001" hidden="1" customHeight="1" thickBot="1">
      <c r="B140" s="62" t="s">
        <v>181</v>
      </c>
      <c r="C140" s="58" t="s">
        <v>180</v>
      </c>
      <c r="D140" s="58" t="s">
        <v>179</v>
      </c>
      <c r="E140" s="58">
        <v>8.2739999999999991</v>
      </c>
      <c r="F140" s="58">
        <v>4.4640000000000004</v>
      </c>
      <c r="G140" s="58">
        <v>2.4</v>
      </c>
      <c r="H140" s="61">
        <v>82.872</v>
      </c>
    </row>
    <row r="141" spans="2:8" ht="18" hidden="1" customHeight="1" thickBot="1">
      <c r="B141" s="19" t="s">
        <v>109</v>
      </c>
      <c r="C141" s="18" t="s">
        <v>108</v>
      </c>
      <c r="D141" s="18">
        <v>200</v>
      </c>
      <c r="E141" s="18">
        <v>0</v>
      </c>
      <c r="F141" s="18">
        <v>0</v>
      </c>
      <c r="G141" s="18">
        <v>0</v>
      </c>
      <c r="H141" s="18">
        <v>0</v>
      </c>
    </row>
    <row r="142" spans="2:8" ht="15" hidden="1" thickBot="1">
      <c r="B142" s="190" t="s">
        <v>12</v>
      </c>
      <c r="C142" s="191"/>
      <c r="D142" s="192"/>
      <c r="E142" s="148">
        <f>SUM(E139:E141)</f>
        <v>13.733999999999998</v>
      </c>
      <c r="F142" s="148">
        <f>SUM(F139:F141)</f>
        <v>7.6640000000000006</v>
      </c>
      <c r="G142" s="148">
        <f>SUM(G139:G141)</f>
        <v>31.82</v>
      </c>
      <c r="H142" s="148">
        <f>SUM(H139:H141)</f>
        <v>251.21199999999999</v>
      </c>
    </row>
    <row r="143" spans="2:8" ht="15" thickBot="1">
      <c r="B143" s="5" t="s">
        <v>379</v>
      </c>
    </row>
    <row r="144" spans="2:8" ht="15" thickBot="1">
      <c r="B144" s="165"/>
      <c r="C144" s="166"/>
      <c r="D144" s="212" t="s">
        <v>28</v>
      </c>
      <c r="E144" s="213" t="s">
        <v>8</v>
      </c>
      <c r="F144" s="214"/>
      <c r="G144" s="215"/>
      <c r="H144" s="167" t="s">
        <v>7</v>
      </c>
    </row>
    <row r="145" spans="2:8">
      <c r="B145" s="158" t="s">
        <v>10</v>
      </c>
      <c r="C145" s="143" t="s">
        <v>9</v>
      </c>
      <c r="D145" s="204"/>
      <c r="E145" s="143" t="s">
        <v>6</v>
      </c>
      <c r="F145" s="143" t="s">
        <v>5</v>
      </c>
      <c r="G145" s="143" t="s">
        <v>4</v>
      </c>
      <c r="H145" s="168" t="s">
        <v>27</v>
      </c>
    </row>
    <row r="146" spans="2:8" ht="15" thickBot="1">
      <c r="B146" s="159"/>
      <c r="C146" s="160"/>
      <c r="D146" s="211"/>
      <c r="E146" s="161" t="s">
        <v>26</v>
      </c>
      <c r="F146" s="161" t="s">
        <v>25</v>
      </c>
      <c r="G146" s="161" t="s">
        <v>24</v>
      </c>
      <c r="H146" s="169"/>
    </row>
    <row r="147" spans="2:8" ht="18.600000000000001" customHeight="1" thickBot="1">
      <c r="B147" s="67" t="s">
        <v>178</v>
      </c>
      <c r="C147" s="66" t="s">
        <v>177</v>
      </c>
      <c r="D147" s="65">
        <v>150</v>
      </c>
      <c r="E147" s="65">
        <v>1.04</v>
      </c>
      <c r="F147" s="65">
        <v>8.4600000000000009</v>
      </c>
      <c r="G147" s="65">
        <v>5.95</v>
      </c>
      <c r="H147" s="64">
        <v>106.98</v>
      </c>
    </row>
    <row r="148" spans="2:8" ht="19.149999999999999" customHeight="1" thickBot="1">
      <c r="B148" s="4" t="s">
        <v>3</v>
      </c>
      <c r="C148" s="3" t="s">
        <v>2</v>
      </c>
      <c r="D148" s="3">
        <v>20</v>
      </c>
      <c r="E148" s="3">
        <v>1.48</v>
      </c>
      <c r="F148" s="3">
        <v>0.32</v>
      </c>
      <c r="G148" s="3">
        <v>8.56</v>
      </c>
      <c r="H148" s="3">
        <v>43.04</v>
      </c>
    </row>
    <row r="149" spans="2:8" ht="20.45" customHeight="1" thickBot="1">
      <c r="B149" s="37" t="s">
        <v>268</v>
      </c>
      <c r="C149" s="49" t="s">
        <v>176</v>
      </c>
      <c r="D149" s="49">
        <v>80</v>
      </c>
      <c r="E149" s="49">
        <v>19.71</v>
      </c>
      <c r="F149" s="49">
        <v>4.7300000000000004</v>
      </c>
      <c r="G149" s="49">
        <v>4.5599999999999996</v>
      </c>
      <c r="H149" s="49">
        <v>139.66</v>
      </c>
    </row>
    <row r="150" spans="2:8" ht="19.899999999999999" customHeight="1" thickBot="1">
      <c r="B150" s="97" t="s">
        <v>249</v>
      </c>
      <c r="C150" s="63" t="s">
        <v>175</v>
      </c>
      <c r="D150" s="43">
        <v>140</v>
      </c>
      <c r="E150" s="63">
        <v>7.6790000000000003</v>
      </c>
      <c r="F150" s="43">
        <v>8.0399999999999991</v>
      </c>
      <c r="G150" s="63">
        <v>31.677</v>
      </c>
      <c r="H150" s="10">
        <v>233.035</v>
      </c>
    </row>
    <row r="151" spans="2:8" ht="18.600000000000001" customHeight="1" thickBot="1">
      <c r="B151" s="46" t="s">
        <v>250</v>
      </c>
      <c r="C151" s="3" t="s">
        <v>174</v>
      </c>
      <c r="D151" s="3">
        <v>100</v>
      </c>
      <c r="E151" s="3">
        <v>4.6219999999999999</v>
      </c>
      <c r="F151" s="3">
        <v>1.9830000000000001</v>
      </c>
      <c r="G151" s="3">
        <v>24.556000000000001</v>
      </c>
      <c r="H151" s="3">
        <v>134.565</v>
      </c>
    </row>
    <row r="152" spans="2:8" ht="16.149999999999999" customHeight="1" thickBot="1">
      <c r="B152" s="4" t="s">
        <v>173</v>
      </c>
      <c r="C152" s="3" t="s">
        <v>172</v>
      </c>
      <c r="D152" s="3">
        <v>90</v>
      </c>
      <c r="E152" s="3">
        <v>0.79800000000000004</v>
      </c>
      <c r="F152" s="3">
        <v>6.3970000000000002</v>
      </c>
      <c r="G152" s="3">
        <v>5.5789999999999997</v>
      </c>
      <c r="H152" s="3">
        <v>83.084000000000003</v>
      </c>
    </row>
    <row r="153" spans="2:8" ht="20.45" customHeight="1" thickBot="1">
      <c r="B153" s="12" t="s">
        <v>1</v>
      </c>
      <c r="C153" s="8" t="s">
        <v>0</v>
      </c>
      <c r="D153" s="8">
        <v>80</v>
      </c>
      <c r="E153" s="8">
        <v>0.32</v>
      </c>
      <c r="F153" s="8">
        <v>0.32</v>
      </c>
      <c r="G153" s="8">
        <v>10.4</v>
      </c>
      <c r="H153" s="7">
        <v>45.76</v>
      </c>
    </row>
    <row r="154" spans="2:8" ht="16.899999999999999" customHeight="1" thickBot="1">
      <c r="B154" s="19" t="s">
        <v>32</v>
      </c>
      <c r="C154" s="18" t="s">
        <v>31</v>
      </c>
      <c r="D154" s="18">
        <v>130</v>
      </c>
      <c r="E154" s="18">
        <v>0.52</v>
      </c>
      <c r="F154" s="18">
        <v>0.52</v>
      </c>
      <c r="G154" s="18">
        <v>16.899999999999999</v>
      </c>
      <c r="H154" s="18">
        <v>74.36</v>
      </c>
    </row>
    <row r="155" spans="2:8" ht="21" customHeight="1" thickBot="1">
      <c r="B155" s="4" t="s">
        <v>42</v>
      </c>
      <c r="C155" s="3" t="s">
        <v>13</v>
      </c>
      <c r="D155" s="3">
        <v>200</v>
      </c>
      <c r="E155" s="3">
        <v>0</v>
      </c>
      <c r="F155" s="3">
        <v>0</v>
      </c>
      <c r="G155" s="3">
        <v>1.4</v>
      </c>
      <c r="H155" s="3">
        <v>6</v>
      </c>
    </row>
    <row r="156" spans="2:8" ht="16.149999999999999" customHeight="1" thickBot="1">
      <c r="B156" s="190" t="s">
        <v>159</v>
      </c>
      <c r="C156" s="191"/>
      <c r="D156" s="192"/>
      <c r="E156" s="148">
        <f>SUM(E147:E149,E151:E155)</f>
        <v>28.49</v>
      </c>
      <c r="F156" s="148">
        <f>SUM(F147:F149,F151:F155)</f>
        <v>22.73</v>
      </c>
      <c r="G156" s="148">
        <f>SUM(G147:G149,G151:G155)</f>
        <v>77.905000000000001</v>
      </c>
      <c r="H156" s="148">
        <f>SUM(H147:H149,H151:H155)</f>
        <v>633.44900000000007</v>
      </c>
    </row>
    <row r="157" spans="2:8" ht="16.149999999999999" customHeight="1" thickBot="1">
      <c r="B157" s="190" t="s">
        <v>158</v>
      </c>
      <c r="C157" s="191"/>
      <c r="D157" s="191"/>
      <c r="E157" s="151">
        <f>SUM(E147:E148,E150,E152:E155)</f>
        <v>11.837</v>
      </c>
      <c r="F157" s="151">
        <f>SUM(F147:F148,F150,F152:F155)</f>
        <v>24.056999999999999</v>
      </c>
      <c r="G157" s="151">
        <f>SUM(G147:G148,G150,G152:G155)</f>
        <v>80.466000000000008</v>
      </c>
      <c r="H157" s="151">
        <f>SUM(H147:H148,H150,H152:H155)</f>
        <v>592.25900000000001</v>
      </c>
    </row>
    <row r="158" spans="2:8" ht="6" customHeight="1" thickBot="1"/>
    <row r="159" spans="2:8" ht="15" hidden="1" thickBot="1"/>
    <row r="160" spans="2:8" s="1" customFormat="1" ht="24" customHeight="1" thickBot="1">
      <c r="B160" s="139" t="s">
        <v>40</v>
      </c>
      <c r="C160" s="198" t="s">
        <v>126</v>
      </c>
      <c r="D160" s="199"/>
      <c r="E160" s="200"/>
      <c r="F160" s="198" t="s">
        <v>103</v>
      </c>
      <c r="G160" s="199"/>
      <c r="H160" s="200"/>
    </row>
    <row r="161" spans="2:8" ht="15" hidden="1" thickBot="1">
      <c r="B161" s="20" t="s">
        <v>37</v>
      </c>
    </row>
    <row r="162" spans="2:8" ht="15" hidden="1" thickBot="1">
      <c r="B162" s="140"/>
      <c r="C162" s="141"/>
      <c r="D162" s="196" t="s">
        <v>28</v>
      </c>
      <c r="E162" s="201" t="s">
        <v>8</v>
      </c>
      <c r="F162" s="202"/>
      <c r="G162" s="203"/>
      <c r="H162" s="196" t="s">
        <v>36</v>
      </c>
    </row>
    <row r="163" spans="2:8" hidden="1">
      <c r="B163" s="142" t="s">
        <v>10</v>
      </c>
      <c r="C163" s="143" t="s">
        <v>9</v>
      </c>
      <c r="D163" s="204"/>
      <c r="E163" s="143" t="s">
        <v>6</v>
      </c>
      <c r="F163" s="143" t="s">
        <v>5</v>
      </c>
      <c r="G163" s="143" t="s">
        <v>4</v>
      </c>
      <c r="H163" s="204"/>
    </row>
    <row r="164" spans="2:8" ht="15" hidden="1" thickBot="1">
      <c r="B164" s="144"/>
      <c r="C164" s="145"/>
      <c r="D164" s="211"/>
      <c r="E164" s="146" t="s">
        <v>26</v>
      </c>
      <c r="F164" s="146" t="s">
        <v>25</v>
      </c>
      <c r="G164" s="146" t="s">
        <v>24</v>
      </c>
      <c r="H164" s="211"/>
    </row>
    <row r="165" spans="2:8" ht="15" hidden="1" thickBot="1">
      <c r="B165" s="62" t="s">
        <v>171</v>
      </c>
      <c r="C165" s="58" t="s">
        <v>170</v>
      </c>
      <c r="D165" s="58">
        <v>130</v>
      </c>
      <c r="E165" s="58">
        <v>14.808999999999999</v>
      </c>
      <c r="F165" s="58">
        <v>14.699</v>
      </c>
      <c r="G165" s="58">
        <v>13.106</v>
      </c>
      <c r="H165" s="61">
        <v>243.947</v>
      </c>
    </row>
    <row r="166" spans="2:8" ht="15" hidden="1" thickBot="1">
      <c r="B166" s="60" t="s">
        <v>3</v>
      </c>
      <c r="C166" s="59" t="s">
        <v>2</v>
      </c>
      <c r="D166" s="59">
        <v>20</v>
      </c>
      <c r="E166" s="59">
        <v>1.48</v>
      </c>
      <c r="F166" s="59">
        <v>0.32</v>
      </c>
      <c r="G166" s="59">
        <v>8.56</v>
      </c>
      <c r="H166" s="59">
        <v>43.04</v>
      </c>
    </row>
    <row r="167" spans="2:8" ht="17.45" hidden="1" customHeight="1" thickBot="1">
      <c r="B167" s="31" t="s">
        <v>169</v>
      </c>
      <c r="C167" s="30" t="s">
        <v>168</v>
      </c>
      <c r="D167" s="30">
        <v>80</v>
      </c>
      <c r="E167" s="30">
        <v>0.8</v>
      </c>
      <c r="F167" s="30">
        <v>0.16</v>
      </c>
      <c r="G167" s="30">
        <v>6.96</v>
      </c>
      <c r="H167" s="29">
        <v>32.479999999999997</v>
      </c>
    </row>
    <row r="168" spans="2:8" ht="15" hidden="1" thickBot="1">
      <c r="B168" s="19" t="s">
        <v>30</v>
      </c>
      <c r="C168" s="18" t="s">
        <v>29</v>
      </c>
      <c r="D168" s="18">
        <v>200</v>
      </c>
      <c r="E168" s="18">
        <v>0</v>
      </c>
      <c r="F168" s="18">
        <v>0</v>
      </c>
      <c r="G168" s="18">
        <v>0</v>
      </c>
      <c r="H168" s="18">
        <v>0</v>
      </c>
    </row>
    <row r="169" spans="2:8" ht="18" hidden="1" customHeight="1" thickBot="1">
      <c r="B169" s="190" t="s">
        <v>12</v>
      </c>
      <c r="C169" s="191"/>
      <c r="D169" s="192"/>
      <c r="E169" s="148">
        <f>SUM(E165:E168)</f>
        <v>17.088999999999999</v>
      </c>
      <c r="F169" s="148">
        <f>SUM(F165:F168)</f>
        <v>15.179</v>
      </c>
      <c r="G169" s="148">
        <f>SUM(G165:G168)</f>
        <v>28.626000000000001</v>
      </c>
      <c r="H169" s="148">
        <f>SUM(H165:H168)</f>
        <v>319.46700000000004</v>
      </c>
    </row>
    <row r="170" spans="2:8" ht="15" thickBot="1">
      <c r="B170" s="5" t="s">
        <v>379</v>
      </c>
    </row>
    <row r="171" spans="2:8" ht="19.149999999999999" customHeight="1" thickBot="1">
      <c r="B171" s="153"/>
      <c r="C171" s="154"/>
      <c r="D171" s="196" t="s">
        <v>28</v>
      </c>
      <c r="E171" s="201" t="s">
        <v>8</v>
      </c>
      <c r="F171" s="202"/>
      <c r="G171" s="203"/>
      <c r="H171" s="155" t="s">
        <v>7</v>
      </c>
    </row>
    <row r="172" spans="2:8">
      <c r="B172" s="142" t="s">
        <v>10</v>
      </c>
      <c r="C172" s="143" t="s">
        <v>9</v>
      </c>
      <c r="D172" s="204"/>
      <c r="E172" s="143" t="s">
        <v>6</v>
      </c>
      <c r="F172" s="143" t="s">
        <v>5</v>
      </c>
      <c r="G172" s="143" t="s">
        <v>4</v>
      </c>
      <c r="H172" s="143" t="s">
        <v>27</v>
      </c>
    </row>
    <row r="173" spans="2:8" ht="15.6" customHeight="1" thickBot="1">
      <c r="B173" s="144"/>
      <c r="C173" s="145"/>
      <c r="D173" s="197"/>
      <c r="E173" s="146" t="s">
        <v>26</v>
      </c>
      <c r="F173" s="146" t="s">
        <v>25</v>
      </c>
      <c r="G173" s="146" t="s">
        <v>24</v>
      </c>
      <c r="H173" s="145"/>
    </row>
    <row r="174" spans="2:8" ht="15" thickBot="1">
      <c r="B174" s="46" t="s">
        <v>167</v>
      </c>
      <c r="C174" s="44" t="s">
        <v>166</v>
      </c>
      <c r="D174" s="18">
        <v>150</v>
      </c>
      <c r="E174" s="18">
        <v>4.33</v>
      </c>
      <c r="F174" s="18">
        <v>1.86</v>
      </c>
      <c r="G174" s="18">
        <v>18.600000000000001</v>
      </c>
      <c r="H174" s="18">
        <v>108.43</v>
      </c>
    </row>
    <row r="175" spans="2:8" ht="18" customHeight="1" thickBot="1">
      <c r="B175" s="32" t="s">
        <v>21</v>
      </c>
      <c r="C175" s="18" t="s">
        <v>20</v>
      </c>
      <c r="D175" s="18">
        <v>5</v>
      </c>
      <c r="E175" s="18">
        <v>0.13</v>
      </c>
      <c r="F175" s="18">
        <v>1.5</v>
      </c>
      <c r="G175" s="18">
        <v>0.14000000000000001</v>
      </c>
      <c r="H175" s="18">
        <v>14.7</v>
      </c>
    </row>
    <row r="176" spans="2:8" ht="15" thickBot="1">
      <c r="B176" s="60" t="s">
        <v>3</v>
      </c>
      <c r="C176" s="59" t="s">
        <v>2</v>
      </c>
      <c r="D176" s="59">
        <v>20</v>
      </c>
      <c r="E176" s="59">
        <v>1.48</v>
      </c>
      <c r="F176" s="59">
        <v>0.32</v>
      </c>
      <c r="G176" s="59">
        <v>8.56</v>
      </c>
      <c r="H176" s="59">
        <v>43.04</v>
      </c>
    </row>
    <row r="177" spans="2:9" ht="21" customHeight="1" thickBot="1">
      <c r="B177" s="72" t="s">
        <v>251</v>
      </c>
      <c r="C177" s="100" t="s">
        <v>165</v>
      </c>
      <c r="D177" s="58" t="s">
        <v>276</v>
      </c>
      <c r="E177" s="36">
        <v>15.961</v>
      </c>
      <c r="F177" s="36">
        <v>9.2309999999999999</v>
      </c>
      <c r="G177" s="36">
        <v>4.24</v>
      </c>
      <c r="H177" s="35">
        <v>163.88399999999999</v>
      </c>
      <c r="I177" s="99"/>
    </row>
    <row r="178" spans="2:9" ht="16.149999999999999" customHeight="1" thickBot="1">
      <c r="B178" s="72" t="s">
        <v>252</v>
      </c>
      <c r="C178" s="58" t="s">
        <v>164</v>
      </c>
      <c r="D178" s="58">
        <v>180</v>
      </c>
      <c r="E178" s="30">
        <v>20.713000000000001</v>
      </c>
      <c r="F178" s="30">
        <v>13.484999999999999</v>
      </c>
      <c r="G178" s="30">
        <v>42.015999999999998</v>
      </c>
      <c r="H178" s="29">
        <v>372.28199999999998</v>
      </c>
    </row>
    <row r="179" spans="2:9" ht="16.149999999999999" customHeight="1" thickBot="1">
      <c r="B179" s="57" t="s">
        <v>163</v>
      </c>
      <c r="C179" s="30" t="s">
        <v>44</v>
      </c>
      <c r="D179" s="30">
        <v>30</v>
      </c>
      <c r="E179" s="30">
        <v>1.41</v>
      </c>
      <c r="F179" s="30">
        <v>0.75</v>
      </c>
      <c r="G179" s="30">
        <v>1.35</v>
      </c>
      <c r="H179" s="29">
        <v>17.79</v>
      </c>
    </row>
    <row r="180" spans="2:9" ht="16.149999999999999" customHeight="1" thickBot="1">
      <c r="B180" s="57" t="s">
        <v>162</v>
      </c>
      <c r="C180" s="30" t="s">
        <v>65</v>
      </c>
      <c r="D180" s="30">
        <v>110</v>
      </c>
      <c r="E180" s="56">
        <v>1.9</v>
      </c>
      <c r="F180" s="30">
        <v>3.27</v>
      </c>
      <c r="G180" s="30">
        <v>17.14</v>
      </c>
      <c r="H180" s="29">
        <v>105.62</v>
      </c>
    </row>
    <row r="181" spans="2:9" ht="17.45" customHeight="1" thickBot="1">
      <c r="B181" s="12" t="s">
        <v>161</v>
      </c>
      <c r="C181" s="30" t="s">
        <v>160</v>
      </c>
      <c r="D181" s="30">
        <v>90</v>
      </c>
      <c r="E181" s="30">
        <v>1.073</v>
      </c>
      <c r="F181" s="30">
        <v>0.99</v>
      </c>
      <c r="G181" s="30">
        <v>14.246</v>
      </c>
      <c r="H181" s="29">
        <v>69.459000000000003</v>
      </c>
    </row>
    <row r="182" spans="2:9" ht="18.600000000000001" customHeight="1" thickBot="1">
      <c r="B182" s="55" t="s">
        <v>1</v>
      </c>
      <c r="C182" s="18" t="s">
        <v>62</v>
      </c>
      <c r="D182" s="18">
        <v>90</v>
      </c>
      <c r="E182" s="18">
        <v>0.36</v>
      </c>
      <c r="F182" s="18">
        <v>0.36</v>
      </c>
      <c r="G182" s="18">
        <v>11.7</v>
      </c>
      <c r="H182" s="18">
        <v>51.48</v>
      </c>
    </row>
    <row r="183" spans="2:9" ht="15" thickBot="1">
      <c r="B183" s="31" t="s">
        <v>32</v>
      </c>
      <c r="C183" s="30" t="s">
        <v>77</v>
      </c>
      <c r="D183" s="30">
        <v>100</v>
      </c>
      <c r="E183" s="30">
        <v>0.4</v>
      </c>
      <c r="F183" s="30">
        <v>0.4</v>
      </c>
      <c r="G183" s="30">
        <v>13</v>
      </c>
      <c r="H183" s="29">
        <v>57.2</v>
      </c>
    </row>
    <row r="184" spans="2:9" ht="16.149999999999999" customHeight="1" thickBot="1">
      <c r="B184" s="19" t="s">
        <v>14</v>
      </c>
      <c r="C184" s="18" t="s">
        <v>13</v>
      </c>
      <c r="D184" s="18">
        <v>200</v>
      </c>
      <c r="E184" s="18">
        <v>0</v>
      </c>
      <c r="F184" s="18">
        <v>0</v>
      </c>
      <c r="G184" s="18">
        <v>1.8</v>
      </c>
      <c r="H184" s="18">
        <v>8</v>
      </c>
    </row>
    <row r="185" spans="2:9" ht="18.600000000000001" customHeight="1" thickBot="1">
      <c r="B185" s="208" t="s">
        <v>159</v>
      </c>
      <c r="C185" s="209"/>
      <c r="D185" s="210"/>
      <c r="E185" s="148">
        <f>SUM(E174:E177,E179:E184)</f>
        <v>27.043999999999997</v>
      </c>
      <c r="F185" s="148">
        <f>SUM(F174:F177,F179:F184)</f>
        <v>18.680999999999997</v>
      </c>
      <c r="G185" s="148">
        <f>SUM(G174:G177,G179:G184)</f>
        <v>90.77600000000001</v>
      </c>
      <c r="H185" s="148">
        <f>SUM(H174:H177,H179:H184)</f>
        <v>639.60300000000007</v>
      </c>
    </row>
    <row r="186" spans="2:9" ht="15" thickBot="1">
      <c r="B186" s="193" t="s">
        <v>158</v>
      </c>
      <c r="C186" s="194"/>
      <c r="D186" s="195"/>
      <c r="E186" s="151">
        <f>SUM(E174:E176,E178,E179,E184)</f>
        <v>28.062999999999999</v>
      </c>
      <c r="F186" s="151">
        <f>SUM(F174:F176,F178,F179,F184)</f>
        <v>17.914999999999999</v>
      </c>
      <c r="G186" s="151">
        <f>SUM(G174:G176,G178,G179,G184)</f>
        <v>72.465999999999994</v>
      </c>
      <c r="H186" s="151">
        <f>SUM(H174:H176,H178,H179,H184)</f>
        <v>564.24199999999996</v>
      </c>
    </row>
    <row r="187" spans="2:9" ht="15" thickBot="1"/>
    <row r="188" spans="2:9" ht="15" hidden="1" thickBot="1"/>
    <row r="189" spans="2:9" s="1" customFormat="1" ht="24" customHeight="1" thickBot="1">
      <c r="B189" s="139" t="s">
        <v>40</v>
      </c>
      <c r="C189" s="198" t="s">
        <v>126</v>
      </c>
      <c r="D189" s="199"/>
      <c r="E189" s="200"/>
      <c r="F189" s="198" t="s">
        <v>82</v>
      </c>
      <c r="G189" s="199"/>
      <c r="H189" s="200"/>
    </row>
    <row r="190" spans="2:9" ht="19.899999999999999" hidden="1" customHeight="1" thickBot="1">
      <c r="B190" s="20" t="s">
        <v>37</v>
      </c>
    </row>
    <row r="191" spans="2:9" ht="15" hidden="1" thickBot="1">
      <c r="B191" s="140"/>
      <c r="C191" s="141"/>
      <c r="D191" s="196" t="s">
        <v>28</v>
      </c>
      <c r="E191" s="201" t="s">
        <v>8</v>
      </c>
      <c r="F191" s="202"/>
      <c r="G191" s="203"/>
      <c r="H191" s="196" t="s">
        <v>36</v>
      </c>
    </row>
    <row r="192" spans="2:9" hidden="1">
      <c r="B192" s="142" t="s">
        <v>10</v>
      </c>
      <c r="C192" s="143" t="s">
        <v>9</v>
      </c>
      <c r="D192" s="204"/>
      <c r="E192" s="143" t="s">
        <v>6</v>
      </c>
      <c r="F192" s="143" t="s">
        <v>5</v>
      </c>
      <c r="G192" s="143" t="s">
        <v>4</v>
      </c>
      <c r="H192" s="204"/>
    </row>
    <row r="193" spans="2:8" ht="15" hidden="1" thickBot="1">
      <c r="B193" s="144"/>
      <c r="C193" s="145"/>
      <c r="D193" s="197"/>
      <c r="E193" s="146" t="s">
        <v>26</v>
      </c>
      <c r="F193" s="146" t="s">
        <v>25</v>
      </c>
      <c r="G193" s="146" t="s">
        <v>24</v>
      </c>
      <c r="H193" s="197"/>
    </row>
    <row r="194" spans="2:8" ht="15" hidden="1" thickBot="1">
      <c r="B194" s="46" t="s">
        <v>157</v>
      </c>
      <c r="C194" s="6" t="s">
        <v>156</v>
      </c>
      <c r="D194" s="6">
        <v>200</v>
      </c>
      <c r="E194" s="6">
        <v>5.069</v>
      </c>
      <c r="F194" s="6">
        <v>4.3419999999999996</v>
      </c>
      <c r="G194" s="6">
        <v>54.835000000000001</v>
      </c>
      <c r="H194" s="6">
        <v>278.69299999999998</v>
      </c>
    </row>
    <row r="195" spans="2:8" ht="15" hidden="1" thickBot="1">
      <c r="B195" s="4" t="s">
        <v>34</v>
      </c>
      <c r="C195" s="3" t="s">
        <v>33</v>
      </c>
      <c r="D195" s="3">
        <v>30</v>
      </c>
      <c r="E195" s="3">
        <v>0.27</v>
      </c>
      <c r="F195" s="3">
        <v>0.12</v>
      </c>
      <c r="G195" s="3">
        <v>2.91</v>
      </c>
      <c r="H195" s="3">
        <v>13.8</v>
      </c>
    </row>
    <row r="196" spans="2:8" ht="15" hidden="1" thickBot="1">
      <c r="B196" s="4" t="s">
        <v>97</v>
      </c>
      <c r="C196" s="3" t="s">
        <v>96</v>
      </c>
      <c r="D196" s="3">
        <v>200</v>
      </c>
      <c r="E196" s="3">
        <v>0</v>
      </c>
      <c r="F196" s="3">
        <v>0</v>
      </c>
      <c r="G196" s="3">
        <v>0</v>
      </c>
      <c r="H196" s="3">
        <v>0</v>
      </c>
    </row>
    <row r="197" spans="2:8" ht="15" hidden="1" thickBot="1">
      <c r="B197" s="190" t="s">
        <v>12</v>
      </c>
      <c r="C197" s="191"/>
      <c r="D197" s="192"/>
      <c r="E197" s="148">
        <f>SUM(E194:E196)</f>
        <v>5.3390000000000004</v>
      </c>
      <c r="F197" s="148">
        <f>SUM(F194:F196)</f>
        <v>4.4619999999999997</v>
      </c>
      <c r="G197" s="148">
        <f>SUM(G194:G196)</f>
        <v>57.745000000000005</v>
      </c>
      <c r="H197" s="148">
        <f>SUM(H194:H196)</f>
        <v>292.49299999999999</v>
      </c>
    </row>
    <row r="198" spans="2:8" ht="15" thickBot="1">
      <c r="B198" s="5" t="s">
        <v>379</v>
      </c>
    </row>
    <row r="199" spans="2:8" ht="15" thickBot="1">
      <c r="B199" s="153"/>
      <c r="C199" s="154"/>
      <c r="D199" s="196" t="s">
        <v>28</v>
      </c>
      <c r="E199" s="201" t="s">
        <v>8</v>
      </c>
      <c r="F199" s="202"/>
      <c r="G199" s="203"/>
      <c r="H199" s="155" t="s">
        <v>7</v>
      </c>
    </row>
    <row r="200" spans="2:8">
      <c r="B200" s="142" t="s">
        <v>10</v>
      </c>
      <c r="C200" s="143" t="s">
        <v>9</v>
      </c>
      <c r="D200" s="204"/>
      <c r="E200" s="143" t="s">
        <v>6</v>
      </c>
      <c r="F200" s="143" t="s">
        <v>5</v>
      </c>
      <c r="G200" s="143" t="s">
        <v>4</v>
      </c>
      <c r="H200" s="143" t="s">
        <v>27</v>
      </c>
    </row>
    <row r="201" spans="2:8" ht="15" thickBot="1">
      <c r="B201" s="164"/>
      <c r="C201" s="162"/>
      <c r="D201" s="204"/>
      <c r="E201" s="143" t="s">
        <v>26</v>
      </c>
      <c r="F201" s="143" t="s">
        <v>25</v>
      </c>
      <c r="G201" s="143" t="s">
        <v>24</v>
      </c>
      <c r="H201" s="162"/>
    </row>
    <row r="202" spans="2:8" ht="18.600000000000001" customHeight="1" thickBot="1">
      <c r="B202" s="31" t="s">
        <v>155</v>
      </c>
      <c r="C202" s="36" t="s">
        <v>154</v>
      </c>
      <c r="D202" s="36">
        <v>150</v>
      </c>
      <c r="E202" s="36">
        <v>3.8380000000000001</v>
      </c>
      <c r="F202" s="36">
        <v>3.2890000000000001</v>
      </c>
      <c r="G202" s="36">
        <v>14.849</v>
      </c>
      <c r="H202" s="35">
        <v>104.34399999999999</v>
      </c>
    </row>
    <row r="203" spans="2:8" ht="18" customHeight="1" thickBot="1">
      <c r="B203" s="32" t="s">
        <v>21</v>
      </c>
      <c r="C203" s="18" t="s">
        <v>20</v>
      </c>
      <c r="D203" s="18">
        <v>5</v>
      </c>
      <c r="E203" s="18">
        <v>0.13</v>
      </c>
      <c r="F203" s="18">
        <v>1.5</v>
      </c>
      <c r="G203" s="18">
        <v>0.14000000000000001</v>
      </c>
      <c r="H203" s="18">
        <v>14.7</v>
      </c>
    </row>
    <row r="204" spans="2:8" ht="15" thickBot="1">
      <c r="B204" s="31" t="s">
        <v>3</v>
      </c>
      <c r="C204" s="30" t="s">
        <v>2</v>
      </c>
      <c r="D204" s="30">
        <v>20</v>
      </c>
      <c r="E204" s="30">
        <v>1.48</v>
      </c>
      <c r="F204" s="30">
        <v>0.32</v>
      </c>
      <c r="G204" s="30">
        <v>8.56</v>
      </c>
      <c r="H204" s="29">
        <v>43.04</v>
      </c>
    </row>
    <row r="205" spans="2:8" ht="18.600000000000001" customHeight="1" thickBot="1">
      <c r="B205" s="4" t="s">
        <v>153</v>
      </c>
      <c r="C205" s="3" t="s">
        <v>152</v>
      </c>
      <c r="D205" s="3" t="s">
        <v>151</v>
      </c>
      <c r="E205" s="3">
        <v>18.63</v>
      </c>
      <c r="F205" s="3">
        <v>5.57</v>
      </c>
      <c r="G205" s="3">
        <v>1.99</v>
      </c>
      <c r="H205" s="3">
        <v>132.59</v>
      </c>
    </row>
    <row r="206" spans="2:8" ht="16.149999999999999" customHeight="1" thickBot="1">
      <c r="B206" s="72" t="s">
        <v>253</v>
      </c>
      <c r="C206" s="11"/>
      <c r="D206" s="16">
        <v>170</v>
      </c>
      <c r="E206" s="11">
        <v>4.74</v>
      </c>
      <c r="F206" s="11">
        <v>2.6779999999999999</v>
      </c>
      <c r="G206" s="11">
        <v>37.328000000000003</v>
      </c>
      <c r="H206" s="10">
        <v>192.36799999999999</v>
      </c>
    </row>
    <row r="207" spans="2:8" ht="16.149999999999999" customHeight="1" thickBot="1">
      <c r="B207" s="57" t="s">
        <v>163</v>
      </c>
      <c r="C207" s="30" t="s">
        <v>44</v>
      </c>
      <c r="D207" s="30">
        <v>30</v>
      </c>
      <c r="E207" s="30">
        <v>1.41</v>
      </c>
      <c r="F207" s="30">
        <v>0.75</v>
      </c>
      <c r="G207" s="30">
        <v>1.35</v>
      </c>
      <c r="H207" s="29">
        <v>17.79</v>
      </c>
    </row>
    <row r="208" spans="2:8" ht="16.149999999999999" customHeight="1" thickBot="1">
      <c r="B208" s="54" t="s">
        <v>150</v>
      </c>
      <c r="C208" s="11" t="s">
        <v>149</v>
      </c>
      <c r="D208" s="11">
        <v>75</v>
      </c>
      <c r="E208" s="11">
        <v>4.4569999999999999</v>
      </c>
      <c r="F208" s="11">
        <v>2.9159999999999999</v>
      </c>
      <c r="G208" s="11">
        <v>24.27</v>
      </c>
      <c r="H208" s="10">
        <v>141.15299999999999</v>
      </c>
    </row>
    <row r="209" spans="2:8" ht="19.149999999999999" customHeight="1" thickBot="1">
      <c r="B209" s="37" t="s">
        <v>148</v>
      </c>
      <c r="C209" s="49" t="s">
        <v>147</v>
      </c>
      <c r="D209" s="49">
        <v>90</v>
      </c>
      <c r="E209" s="49">
        <v>0.88</v>
      </c>
      <c r="F209" s="49">
        <v>8.7899999999999991</v>
      </c>
      <c r="G209" s="49">
        <v>9.07</v>
      </c>
      <c r="H209" s="49">
        <v>118.91</v>
      </c>
    </row>
    <row r="210" spans="2:8" ht="16.149999999999999" customHeight="1" thickBot="1">
      <c r="B210" s="12" t="s">
        <v>1</v>
      </c>
      <c r="C210" s="8" t="s">
        <v>0</v>
      </c>
      <c r="D210" s="8">
        <v>80</v>
      </c>
      <c r="E210" s="8">
        <v>0.32</v>
      </c>
      <c r="F210" s="8">
        <v>0.32</v>
      </c>
      <c r="G210" s="8">
        <v>10.4</v>
      </c>
      <c r="H210" s="7">
        <v>45.76</v>
      </c>
    </row>
    <row r="211" spans="2:8" ht="15" thickBot="1">
      <c r="B211" s="4" t="s">
        <v>32</v>
      </c>
      <c r="C211" s="3" t="s">
        <v>57</v>
      </c>
      <c r="D211" s="3">
        <v>120</v>
      </c>
      <c r="E211" s="3">
        <v>0.48</v>
      </c>
      <c r="F211" s="3">
        <v>0.48</v>
      </c>
      <c r="G211" s="3">
        <v>15.6</v>
      </c>
      <c r="H211" s="3">
        <v>68.64</v>
      </c>
    </row>
    <row r="212" spans="2:8" ht="15" thickBot="1">
      <c r="B212" s="4" t="s">
        <v>146</v>
      </c>
      <c r="C212" s="3" t="s">
        <v>13</v>
      </c>
      <c r="D212" s="3">
        <v>200</v>
      </c>
      <c r="E212" s="3">
        <v>0</v>
      </c>
      <c r="F212" s="3">
        <v>0</v>
      </c>
      <c r="G212" s="3">
        <v>1</v>
      </c>
      <c r="H212" s="3">
        <v>4</v>
      </c>
    </row>
    <row r="213" spans="2:8" ht="15" thickBot="1">
      <c r="B213" s="190" t="s">
        <v>127</v>
      </c>
      <c r="C213" s="191"/>
      <c r="D213" s="192"/>
      <c r="E213" s="148">
        <f>SUM(E202:E205,E210:E212)</f>
        <v>24.878</v>
      </c>
      <c r="F213" s="148">
        <f>SUM(F202:F205,F210:F212)</f>
        <v>11.479000000000001</v>
      </c>
      <c r="G213" s="148">
        <f>SUM(G202:G205,G208:G212)</f>
        <v>85.878999999999991</v>
      </c>
      <c r="H213" s="148">
        <f>SUM(H202:H205,H208:H212)</f>
        <v>673.13699999999994</v>
      </c>
    </row>
    <row r="214" spans="2:8" ht="15" thickBot="1">
      <c r="B214" s="193" t="s">
        <v>11</v>
      </c>
      <c r="C214" s="194"/>
      <c r="D214" s="195"/>
      <c r="E214" s="148">
        <f>SUM(E202:E204,E206,E209:E212)</f>
        <v>11.868000000000002</v>
      </c>
      <c r="F214" s="148">
        <f>SUM(F202:F204,F206,F209:F212)</f>
        <v>17.376999999999999</v>
      </c>
      <c r="G214" s="148">
        <f>SUM(G202:G204,G206,G209:G212)</f>
        <v>96.947000000000003</v>
      </c>
      <c r="H214" s="148">
        <f>SUM(H202:H204,H206,H209:H212)</f>
        <v>591.76199999999994</v>
      </c>
    </row>
    <row r="215" spans="2:8" ht="7.9" customHeight="1"/>
    <row r="216" spans="2:8" hidden="1"/>
    <row r="217" spans="2:8" ht="15" thickBot="1"/>
    <row r="218" spans="2:8" s="1" customFormat="1" ht="24" customHeight="1" thickBot="1">
      <c r="B218" s="139" t="s">
        <v>40</v>
      </c>
      <c r="C218" s="198" t="s">
        <v>126</v>
      </c>
      <c r="D218" s="199"/>
      <c r="E218" s="200"/>
      <c r="F218" s="198" t="s">
        <v>60</v>
      </c>
      <c r="G218" s="199"/>
      <c r="H218" s="200"/>
    </row>
    <row r="219" spans="2:8" ht="15" hidden="1" thickBot="1">
      <c r="B219" s="20" t="s">
        <v>37</v>
      </c>
    </row>
    <row r="220" spans="2:8" ht="15" hidden="1" thickBot="1">
      <c r="B220" s="140"/>
      <c r="C220" s="141"/>
      <c r="D220" s="141"/>
      <c r="E220" s="201" t="s">
        <v>8</v>
      </c>
      <c r="F220" s="202"/>
      <c r="G220" s="203"/>
      <c r="H220" s="196" t="s">
        <v>36</v>
      </c>
    </row>
    <row r="221" spans="2:8" hidden="1">
      <c r="B221" s="142" t="s">
        <v>10</v>
      </c>
      <c r="C221" s="143" t="s">
        <v>9</v>
      </c>
      <c r="D221" s="143" t="s">
        <v>28</v>
      </c>
      <c r="E221" s="143" t="s">
        <v>6</v>
      </c>
      <c r="F221" s="143" t="s">
        <v>5</v>
      </c>
      <c r="G221" s="143" t="s">
        <v>4</v>
      </c>
      <c r="H221" s="204"/>
    </row>
    <row r="222" spans="2:8" ht="15" hidden="1" thickBot="1">
      <c r="B222" s="144"/>
      <c r="C222" s="145"/>
      <c r="D222" s="145"/>
      <c r="E222" s="146" t="s">
        <v>26</v>
      </c>
      <c r="F222" s="146" t="s">
        <v>25</v>
      </c>
      <c r="G222" s="146" t="s">
        <v>24</v>
      </c>
      <c r="H222" s="197"/>
    </row>
    <row r="223" spans="2:8" ht="16.899999999999999" hidden="1" customHeight="1" thickBot="1">
      <c r="B223" s="4" t="s">
        <v>141</v>
      </c>
      <c r="C223" s="18" t="s">
        <v>140</v>
      </c>
      <c r="D223" s="18">
        <v>150</v>
      </c>
      <c r="E223" s="18">
        <v>6.29</v>
      </c>
      <c r="F223" s="18">
        <v>4.09</v>
      </c>
      <c r="G223" s="18">
        <v>24.74</v>
      </c>
      <c r="H223" s="18">
        <v>160.91</v>
      </c>
    </row>
    <row r="224" spans="2:8" ht="16.899999999999999" hidden="1" customHeight="1" thickBot="1">
      <c r="B224" s="52" t="s">
        <v>281</v>
      </c>
      <c r="C224" s="18" t="s">
        <v>139</v>
      </c>
      <c r="D224" s="18">
        <v>50</v>
      </c>
      <c r="E224" s="18">
        <v>3.85</v>
      </c>
      <c r="F224" s="18">
        <v>4.0999999999999996</v>
      </c>
      <c r="G224" s="18">
        <v>6.5</v>
      </c>
      <c r="H224" s="18">
        <v>175</v>
      </c>
    </row>
    <row r="225" spans="2:8" ht="16.899999999999999" hidden="1" customHeight="1" thickBot="1">
      <c r="B225" s="19" t="s">
        <v>56</v>
      </c>
      <c r="C225" s="18" t="s">
        <v>55</v>
      </c>
      <c r="D225" s="18">
        <v>200</v>
      </c>
      <c r="E225" s="18">
        <v>0</v>
      </c>
      <c r="F225" s="18">
        <v>0</v>
      </c>
      <c r="G225" s="18">
        <v>0</v>
      </c>
      <c r="H225" s="18">
        <v>0</v>
      </c>
    </row>
    <row r="226" spans="2:8" ht="16.899999999999999" hidden="1" customHeight="1" thickBot="1">
      <c r="B226" s="190" t="s">
        <v>12</v>
      </c>
      <c r="C226" s="191"/>
      <c r="D226" s="192"/>
      <c r="E226" s="148">
        <f>SUM(E223:E225)</f>
        <v>10.14</v>
      </c>
      <c r="F226" s="148">
        <f>SUM(F223:F225)</f>
        <v>8.19</v>
      </c>
      <c r="G226" s="148">
        <f>SUM(G223:G225)</f>
        <v>31.24</v>
      </c>
      <c r="H226" s="148">
        <f>SUM(H223:H225)</f>
        <v>335.90999999999997</v>
      </c>
    </row>
    <row r="227" spans="2:8" ht="15" thickBot="1">
      <c r="B227" s="5" t="s">
        <v>379</v>
      </c>
    </row>
    <row r="228" spans="2:8" ht="15" thickBot="1">
      <c r="B228" s="153"/>
      <c r="C228" s="154"/>
      <c r="D228" s="154"/>
      <c r="E228" s="201" t="s">
        <v>8</v>
      </c>
      <c r="F228" s="202"/>
      <c r="G228" s="203"/>
      <c r="H228" s="155" t="s">
        <v>7</v>
      </c>
    </row>
    <row r="229" spans="2:8">
      <c r="B229" s="142" t="s">
        <v>10</v>
      </c>
      <c r="C229" s="143" t="s">
        <v>9</v>
      </c>
      <c r="D229" s="143" t="s">
        <v>28</v>
      </c>
      <c r="E229" s="143" t="s">
        <v>6</v>
      </c>
      <c r="F229" s="143" t="s">
        <v>5</v>
      </c>
      <c r="G229" s="143" t="s">
        <v>4</v>
      </c>
      <c r="H229" s="143" t="s">
        <v>27</v>
      </c>
    </row>
    <row r="230" spans="2:8" ht="15" thickBot="1">
      <c r="B230" s="164"/>
      <c r="C230" s="162"/>
      <c r="D230" s="162"/>
      <c r="E230" s="143" t="s">
        <v>26</v>
      </c>
      <c r="F230" s="143" t="s">
        <v>25</v>
      </c>
      <c r="G230" s="143" t="s">
        <v>24</v>
      </c>
      <c r="H230" s="162"/>
    </row>
    <row r="231" spans="2:8" ht="17.45" customHeight="1" thickBot="1">
      <c r="B231" s="62" t="s">
        <v>138</v>
      </c>
      <c r="C231" s="36" t="s">
        <v>137</v>
      </c>
      <c r="D231" s="36">
        <v>150</v>
      </c>
      <c r="E231" s="36">
        <v>8.48</v>
      </c>
      <c r="F231" s="36">
        <v>4.33</v>
      </c>
      <c r="G231" s="36">
        <v>23.72</v>
      </c>
      <c r="H231" s="35">
        <v>167.77</v>
      </c>
    </row>
    <row r="232" spans="2:8" ht="18" customHeight="1" thickBot="1">
      <c r="B232" s="32" t="s">
        <v>21</v>
      </c>
      <c r="C232" s="18" t="s">
        <v>20</v>
      </c>
      <c r="D232" s="18">
        <v>5</v>
      </c>
      <c r="E232" s="18">
        <v>0.13</v>
      </c>
      <c r="F232" s="18">
        <v>1.5</v>
      </c>
      <c r="G232" s="18">
        <v>0.14000000000000001</v>
      </c>
      <c r="H232" s="18">
        <v>14.7</v>
      </c>
    </row>
    <row r="233" spans="2:8" ht="20.45" customHeight="1" thickBot="1">
      <c r="B233" s="12" t="s">
        <v>3</v>
      </c>
      <c r="C233" s="11" t="s">
        <v>2</v>
      </c>
      <c r="D233" s="11">
        <v>20</v>
      </c>
      <c r="E233" s="11">
        <v>1.48</v>
      </c>
      <c r="F233" s="11">
        <v>0.32</v>
      </c>
      <c r="G233" s="11">
        <v>8.56</v>
      </c>
      <c r="H233" s="10">
        <v>43.04</v>
      </c>
    </row>
    <row r="234" spans="2:8" ht="19.149999999999999" customHeight="1" thickBot="1">
      <c r="B234" s="46" t="s">
        <v>255</v>
      </c>
      <c r="C234" s="6" t="s">
        <v>136</v>
      </c>
      <c r="D234" s="6" t="s">
        <v>135</v>
      </c>
      <c r="E234" s="3">
        <v>17.594000000000001</v>
      </c>
      <c r="F234" s="3">
        <v>11.045999999999999</v>
      </c>
      <c r="G234" s="3">
        <v>4.28</v>
      </c>
      <c r="H234" s="3">
        <v>186.911</v>
      </c>
    </row>
    <row r="235" spans="2:8" ht="17.45" customHeight="1" thickBot="1">
      <c r="B235" s="54" t="s">
        <v>254</v>
      </c>
      <c r="C235" s="11" t="s">
        <v>134</v>
      </c>
      <c r="D235" s="11">
        <v>200</v>
      </c>
      <c r="E235" s="11">
        <v>9.9700000000000006</v>
      </c>
      <c r="F235" s="11">
        <v>10.42</v>
      </c>
      <c r="G235" s="11">
        <v>23.97</v>
      </c>
      <c r="H235" s="10">
        <v>230.86</v>
      </c>
    </row>
    <row r="236" spans="2:8" ht="17.45" customHeight="1" thickBot="1">
      <c r="B236" s="12" t="s">
        <v>90</v>
      </c>
      <c r="C236" s="11" t="s">
        <v>133</v>
      </c>
      <c r="D236" s="10">
        <v>40</v>
      </c>
      <c r="E236" s="3">
        <v>0.502</v>
      </c>
      <c r="F236" s="3">
        <v>2.8679999999999999</v>
      </c>
      <c r="G236" s="3">
        <v>3.7210000000000001</v>
      </c>
      <c r="H236" s="3">
        <v>42.701000000000001</v>
      </c>
    </row>
    <row r="237" spans="2:8" ht="16.899999999999999" customHeight="1" thickBot="1">
      <c r="B237" s="46" t="s">
        <v>132</v>
      </c>
      <c r="C237" s="3" t="s">
        <v>131</v>
      </c>
      <c r="D237" s="6">
        <v>100</v>
      </c>
      <c r="E237" s="3">
        <v>1.96</v>
      </c>
      <c r="F237" s="3">
        <v>3.08</v>
      </c>
      <c r="G237" s="3">
        <v>17.940000000000001</v>
      </c>
      <c r="H237" s="3">
        <v>107.34</v>
      </c>
    </row>
    <row r="238" spans="2:8" ht="16.899999999999999" customHeight="1" thickBot="1">
      <c r="B238" s="4" t="s">
        <v>130</v>
      </c>
      <c r="C238" s="3" t="s">
        <v>129</v>
      </c>
      <c r="D238" s="3">
        <v>70</v>
      </c>
      <c r="E238" s="3">
        <v>0.74</v>
      </c>
      <c r="F238" s="3">
        <v>1.536</v>
      </c>
      <c r="G238" s="3">
        <v>4.7009999999999996</v>
      </c>
      <c r="H238" s="3">
        <v>35.590000000000003</v>
      </c>
    </row>
    <row r="239" spans="2:8" ht="16.899999999999999" customHeight="1" thickBot="1">
      <c r="B239" s="12" t="s">
        <v>1</v>
      </c>
      <c r="C239" s="8" t="s">
        <v>0</v>
      </c>
      <c r="D239" s="8">
        <v>80</v>
      </c>
      <c r="E239" s="8">
        <v>0.32</v>
      </c>
      <c r="F239" s="8">
        <v>0.32</v>
      </c>
      <c r="G239" s="8">
        <v>10.4</v>
      </c>
      <c r="H239" s="7">
        <v>45.76</v>
      </c>
    </row>
    <row r="240" spans="2:8" ht="16.899999999999999" customHeight="1" thickBot="1">
      <c r="B240" s="19" t="s">
        <v>32</v>
      </c>
      <c r="C240" s="18" t="s">
        <v>77</v>
      </c>
      <c r="D240" s="18">
        <v>100</v>
      </c>
      <c r="E240" s="18">
        <v>0.4</v>
      </c>
      <c r="F240" s="18">
        <v>0.4</v>
      </c>
      <c r="G240" s="18">
        <v>13</v>
      </c>
      <c r="H240" s="18">
        <v>57.2</v>
      </c>
    </row>
    <row r="241" spans="2:8" ht="16.899999999999999" customHeight="1" thickBot="1">
      <c r="B241" s="4" t="s">
        <v>128</v>
      </c>
      <c r="C241" s="3" t="s">
        <v>13</v>
      </c>
      <c r="D241" s="3">
        <v>200</v>
      </c>
      <c r="E241" s="3">
        <v>0</v>
      </c>
      <c r="F241" s="3">
        <v>0</v>
      </c>
      <c r="G241" s="3">
        <v>0.2</v>
      </c>
      <c r="H241" s="24">
        <v>2</v>
      </c>
    </row>
    <row r="242" spans="2:8" ht="16.899999999999999" customHeight="1" thickBot="1">
      <c r="B242" s="190" t="s">
        <v>127</v>
      </c>
      <c r="C242" s="191"/>
      <c r="D242" s="192"/>
      <c r="E242" s="148">
        <f>SUM(E231,E234,E237:E241)</f>
        <v>29.494</v>
      </c>
      <c r="F242" s="148">
        <f>SUM(F231:F234,F237:F241)</f>
        <v>22.531999999999996</v>
      </c>
      <c r="G242" s="148">
        <f>SUM(G231:G234,G237:G241)</f>
        <v>82.941000000000003</v>
      </c>
      <c r="H242" s="148">
        <f>SUM(H231:H234,H237:H241)</f>
        <v>660.31100000000004</v>
      </c>
    </row>
    <row r="243" spans="2:8" ht="16.899999999999999" customHeight="1" thickBot="1">
      <c r="B243" s="193" t="s">
        <v>11</v>
      </c>
      <c r="C243" s="194"/>
      <c r="D243" s="195"/>
      <c r="E243" s="148">
        <f>SUM(E231:E233,E235:E236,E239:E241)</f>
        <v>21.282</v>
      </c>
      <c r="F243" s="148">
        <f>SUM(F231:F233,F235:F236,F239:F241)</f>
        <v>20.157999999999998</v>
      </c>
      <c r="G243" s="148">
        <f>SUM(G231:G233,G235:G236,G239:G241)</f>
        <v>83.711000000000013</v>
      </c>
      <c r="H243" s="148">
        <f>SUM(H231:H233,H235:H236,H239:H241)</f>
        <v>604.03100000000006</v>
      </c>
    </row>
    <row r="244" spans="2:8" ht="7.15" customHeight="1" thickBot="1">
      <c r="B244" s="22"/>
      <c r="C244" s="22"/>
      <c r="D244" s="22"/>
      <c r="E244" s="51"/>
      <c r="F244" s="51"/>
      <c r="G244" s="51"/>
      <c r="H244" s="51"/>
    </row>
    <row r="245" spans="2:8" ht="16.899999999999999" hidden="1" customHeight="1" thickBot="1">
      <c r="B245" s="22"/>
      <c r="C245" s="22"/>
      <c r="D245" s="22"/>
      <c r="E245" s="51"/>
      <c r="F245" s="51"/>
      <c r="G245" s="51"/>
      <c r="H245" s="51"/>
    </row>
    <row r="246" spans="2:8" ht="16.899999999999999" hidden="1" customHeight="1" thickBot="1">
      <c r="B246" s="22"/>
      <c r="C246" s="22"/>
      <c r="D246" s="22"/>
      <c r="E246" s="51"/>
      <c r="F246" s="51"/>
      <c r="G246" s="51"/>
      <c r="H246" s="51"/>
    </row>
    <row r="247" spans="2:8" s="1" customFormat="1" ht="24" customHeight="1" thickBot="1">
      <c r="B247" s="139" t="s">
        <v>40</v>
      </c>
      <c r="C247" s="198" t="s">
        <v>126</v>
      </c>
      <c r="D247" s="199"/>
      <c r="E247" s="200"/>
      <c r="F247" s="198" t="s">
        <v>38</v>
      </c>
      <c r="G247" s="199"/>
      <c r="H247" s="200"/>
    </row>
    <row r="248" spans="2:8" ht="15" hidden="1" thickBot="1">
      <c r="B248" s="20" t="s">
        <v>37</v>
      </c>
    </row>
    <row r="249" spans="2:8" ht="15" hidden="1" thickBot="1">
      <c r="B249" s="140"/>
      <c r="C249" s="141"/>
      <c r="D249" s="141"/>
      <c r="E249" s="201" t="s">
        <v>8</v>
      </c>
      <c r="F249" s="202"/>
      <c r="G249" s="203"/>
      <c r="H249" s="196" t="s">
        <v>36</v>
      </c>
    </row>
    <row r="250" spans="2:8" hidden="1">
      <c r="B250" s="142" t="s">
        <v>10</v>
      </c>
      <c r="C250" s="143" t="s">
        <v>9</v>
      </c>
      <c r="D250" s="143" t="s">
        <v>28</v>
      </c>
      <c r="E250" s="143" t="s">
        <v>6</v>
      </c>
      <c r="F250" s="143" t="s">
        <v>5</v>
      </c>
      <c r="G250" s="143" t="s">
        <v>4</v>
      </c>
      <c r="H250" s="204"/>
    </row>
    <row r="251" spans="2:8" ht="15" hidden="1" thickBot="1">
      <c r="B251" s="144"/>
      <c r="C251" s="145"/>
      <c r="D251" s="145"/>
      <c r="E251" s="146" t="s">
        <v>26</v>
      </c>
      <c r="F251" s="146" t="s">
        <v>25</v>
      </c>
      <c r="G251" s="146" t="s">
        <v>24</v>
      </c>
      <c r="H251" s="197"/>
    </row>
    <row r="252" spans="2:8" ht="18" hidden="1" customHeight="1" thickBot="1">
      <c r="B252" s="52" t="s">
        <v>125</v>
      </c>
      <c r="C252" s="44" t="s">
        <v>124</v>
      </c>
      <c r="D252" s="44">
        <v>200</v>
      </c>
      <c r="E252" s="44">
        <v>6.65</v>
      </c>
      <c r="F252" s="44">
        <v>5.69</v>
      </c>
      <c r="G252" s="44">
        <v>32.42</v>
      </c>
      <c r="H252" s="44">
        <v>207.52</v>
      </c>
    </row>
    <row r="253" spans="2:8" ht="18" hidden="1" customHeight="1" thickBot="1">
      <c r="B253" s="46" t="s">
        <v>123</v>
      </c>
      <c r="C253" s="6" t="s">
        <v>122</v>
      </c>
      <c r="D253" s="6">
        <v>20</v>
      </c>
      <c r="E253" s="6">
        <v>0.06</v>
      </c>
      <c r="F253" s="6">
        <v>0.02</v>
      </c>
      <c r="G253" s="6">
        <v>17.2</v>
      </c>
      <c r="H253" s="6">
        <v>69.22</v>
      </c>
    </row>
    <row r="254" spans="2:8" ht="19.899999999999999" hidden="1" customHeight="1" thickBot="1">
      <c r="B254" s="4" t="s">
        <v>76</v>
      </c>
      <c r="C254" s="3" t="s">
        <v>75</v>
      </c>
      <c r="D254" s="3">
        <v>200</v>
      </c>
      <c r="E254" s="3">
        <v>0</v>
      </c>
      <c r="F254" s="3">
        <v>0</v>
      </c>
      <c r="G254" s="3">
        <v>0</v>
      </c>
      <c r="H254" s="3">
        <v>0</v>
      </c>
    </row>
    <row r="255" spans="2:8" ht="16.149999999999999" hidden="1" customHeight="1" thickBot="1">
      <c r="B255" s="190" t="s">
        <v>12</v>
      </c>
      <c r="C255" s="191"/>
      <c r="D255" s="192"/>
      <c r="E255" s="148">
        <f>SUM(E252:E254)</f>
        <v>6.71</v>
      </c>
      <c r="F255" s="148">
        <f>SUM(F252:F254)</f>
        <v>5.71</v>
      </c>
      <c r="G255" s="148">
        <f>SUM(G252:G254)</f>
        <v>49.620000000000005</v>
      </c>
      <c r="H255" s="148">
        <f>SUM(H252:H254)</f>
        <v>276.74</v>
      </c>
    </row>
    <row r="256" spans="2:8" ht="22.15" customHeight="1" thickBot="1">
      <c r="B256" s="5" t="s">
        <v>379</v>
      </c>
    </row>
    <row r="257" spans="2:8" ht="15" thickBot="1">
      <c r="B257" s="153"/>
      <c r="C257" s="154"/>
      <c r="D257" s="154"/>
      <c r="E257" s="201" t="s">
        <v>8</v>
      </c>
      <c r="F257" s="202"/>
      <c r="G257" s="203"/>
      <c r="H257" s="155" t="s">
        <v>7</v>
      </c>
    </row>
    <row r="258" spans="2:8">
      <c r="B258" s="142" t="s">
        <v>10</v>
      </c>
      <c r="C258" s="143" t="s">
        <v>9</v>
      </c>
      <c r="D258" s="143" t="s">
        <v>28</v>
      </c>
      <c r="E258" s="143" t="s">
        <v>6</v>
      </c>
      <c r="F258" s="143" t="s">
        <v>5</v>
      </c>
      <c r="G258" s="143" t="s">
        <v>4</v>
      </c>
      <c r="H258" s="143" t="s">
        <v>27</v>
      </c>
    </row>
    <row r="259" spans="2:8" ht="15" thickBot="1">
      <c r="B259" s="144"/>
      <c r="C259" s="145"/>
      <c r="D259" s="145"/>
      <c r="E259" s="146" t="s">
        <v>26</v>
      </c>
      <c r="F259" s="146" t="s">
        <v>25</v>
      </c>
      <c r="G259" s="146" t="s">
        <v>24</v>
      </c>
      <c r="H259" s="145"/>
    </row>
    <row r="260" spans="2:8" ht="18" customHeight="1" thickBot="1">
      <c r="B260" s="19" t="s">
        <v>121</v>
      </c>
      <c r="C260" s="18" t="s">
        <v>120</v>
      </c>
      <c r="D260" s="18">
        <v>150</v>
      </c>
      <c r="E260" s="18">
        <v>2.1</v>
      </c>
      <c r="F260" s="18">
        <v>4.82</v>
      </c>
      <c r="G260" s="18">
        <v>17.28</v>
      </c>
      <c r="H260" s="18">
        <v>120.89</v>
      </c>
    </row>
    <row r="261" spans="2:8" ht="18" customHeight="1" thickBot="1">
      <c r="B261" s="32" t="s">
        <v>21</v>
      </c>
      <c r="C261" s="18" t="s">
        <v>20</v>
      </c>
      <c r="D261" s="18">
        <v>5</v>
      </c>
      <c r="E261" s="18">
        <v>0.13</v>
      </c>
      <c r="F261" s="18">
        <v>1.5</v>
      </c>
      <c r="G261" s="18">
        <v>0.14000000000000001</v>
      </c>
      <c r="H261" s="18">
        <v>14.7</v>
      </c>
    </row>
    <row r="262" spans="2:8" ht="18" customHeight="1" thickBot="1">
      <c r="B262" s="12" t="s">
        <v>3</v>
      </c>
      <c r="C262" s="11" t="s">
        <v>2</v>
      </c>
      <c r="D262" s="11">
        <v>20</v>
      </c>
      <c r="E262" s="11">
        <v>1.48</v>
      </c>
      <c r="F262" s="11">
        <v>0.32</v>
      </c>
      <c r="G262" s="11">
        <v>8.56</v>
      </c>
      <c r="H262" s="10">
        <v>43.04</v>
      </c>
    </row>
    <row r="263" spans="2:8" ht="18" customHeight="1" thickBot="1">
      <c r="B263" s="26" t="s">
        <v>370</v>
      </c>
      <c r="C263" s="25" t="s">
        <v>118</v>
      </c>
      <c r="D263" s="6" t="s">
        <v>277</v>
      </c>
      <c r="E263" s="3">
        <v>23.806000000000001</v>
      </c>
      <c r="F263" s="3">
        <v>9.2929999999999993</v>
      </c>
      <c r="G263" s="3">
        <v>5.2279999999999998</v>
      </c>
      <c r="H263" s="3">
        <v>199.774</v>
      </c>
    </row>
    <row r="264" spans="2:8" ht="18" customHeight="1" thickBot="1">
      <c r="B264" s="184" t="s">
        <v>371</v>
      </c>
      <c r="C264" s="185" t="s">
        <v>119</v>
      </c>
      <c r="D264" s="3">
        <v>80</v>
      </c>
      <c r="E264" s="3">
        <v>19.72</v>
      </c>
      <c r="F264" s="3">
        <v>6.86</v>
      </c>
      <c r="G264" s="3">
        <v>11.23</v>
      </c>
      <c r="H264" s="3">
        <v>185.55</v>
      </c>
    </row>
    <row r="265" spans="2:8" ht="18" customHeight="1" thickBot="1">
      <c r="B265" s="183" t="s">
        <v>52</v>
      </c>
      <c r="C265" s="49" t="s">
        <v>51</v>
      </c>
      <c r="D265" s="3">
        <v>90</v>
      </c>
      <c r="E265" s="3">
        <v>2.29</v>
      </c>
      <c r="F265" s="3">
        <v>1.95</v>
      </c>
      <c r="G265" s="3">
        <v>24.75</v>
      </c>
      <c r="H265" s="3">
        <v>125.71</v>
      </c>
    </row>
    <row r="266" spans="2:8" ht="18" customHeight="1" thickBot="1">
      <c r="B266" s="12" t="s">
        <v>117</v>
      </c>
      <c r="C266" s="10" t="s">
        <v>116</v>
      </c>
      <c r="D266" s="3">
        <v>90</v>
      </c>
      <c r="E266" s="3">
        <v>1.1499999999999999</v>
      </c>
      <c r="F266" s="3">
        <v>8.7669999999999995</v>
      </c>
      <c r="G266" s="3">
        <v>5.0490000000000004</v>
      </c>
      <c r="H266" s="3">
        <v>103.706</v>
      </c>
    </row>
    <row r="267" spans="2:8" ht="18" customHeight="1" thickBot="1">
      <c r="B267" s="4" t="s">
        <v>1</v>
      </c>
      <c r="C267" s="3" t="s">
        <v>115</v>
      </c>
      <c r="D267" s="3">
        <v>60</v>
      </c>
      <c r="E267" s="3">
        <v>0.24</v>
      </c>
      <c r="F267" s="3">
        <v>0.24</v>
      </c>
      <c r="G267" s="3">
        <v>7.8</v>
      </c>
      <c r="H267" s="3">
        <v>34.32</v>
      </c>
    </row>
    <row r="268" spans="2:8" ht="19.149999999999999" customHeight="1" thickBot="1">
      <c r="B268" s="4" t="s">
        <v>32</v>
      </c>
      <c r="C268" s="3" t="s">
        <v>57</v>
      </c>
      <c r="D268" s="3">
        <v>120</v>
      </c>
      <c r="E268" s="3">
        <v>0.48</v>
      </c>
      <c r="F268" s="3">
        <v>0.48</v>
      </c>
      <c r="G268" s="3">
        <v>15.6</v>
      </c>
      <c r="H268" s="3">
        <v>68.64</v>
      </c>
    </row>
    <row r="269" spans="2:8" ht="18" customHeight="1" thickBot="1">
      <c r="B269" s="4" t="s">
        <v>114</v>
      </c>
      <c r="C269" s="3" t="s">
        <v>13</v>
      </c>
      <c r="D269" s="3">
        <v>200</v>
      </c>
      <c r="E269" s="3">
        <v>0.2</v>
      </c>
      <c r="F269" s="3">
        <v>0</v>
      </c>
      <c r="G269" s="3">
        <v>1.2</v>
      </c>
      <c r="H269" s="3">
        <v>6</v>
      </c>
    </row>
    <row r="270" spans="2:8" ht="19.899999999999999" customHeight="1" thickBot="1">
      <c r="B270" s="190" t="s">
        <v>41</v>
      </c>
      <c r="C270" s="191"/>
      <c r="D270" s="192"/>
      <c r="E270" s="148">
        <f>SUM(E260:E263,E265:E269)</f>
        <v>31.875999999999998</v>
      </c>
      <c r="F270" s="148">
        <f>SUM(F260:F263,F265:F269)</f>
        <v>27.369999999999997</v>
      </c>
      <c r="G270" s="148">
        <f>SUM(G260:G263,G265:G269)</f>
        <v>85.606999999999999</v>
      </c>
      <c r="H270" s="148">
        <f>SUM(H260:H261,H263,H265:H269)</f>
        <v>673.74</v>
      </c>
    </row>
    <row r="271" spans="2:8" ht="21" customHeight="1" thickBot="1">
      <c r="B271" s="193" t="s">
        <v>11</v>
      </c>
      <c r="C271" s="194"/>
      <c r="D271" s="195"/>
      <c r="E271" s="148">
        <f>SUM(E260:E261,E264:E269)</f>
        <v>26.309999999999995</v>
      </c>
      <c r="F271" s="148">
        <f>SUM(F260:F261,F264:F269)</f>
        <v>24.616999999999997</v>
      </c>
      <c r="G271" s="148">
        <f>SUM(G260:G261,G264:G269)</f>
        <v>83.049000000000007</v>
      </c>
      <c r="H271" s="148">
        <f>SUM(H260:H261,H264:H269)</f>
        <v>659.51599999999996</v>
      </c>
    </row>
    <row r="272" spans="2:8" s="9" customFormat="1" ht="7.9" customHeight="1" thickBot="1">
      <c r="B272" s="22"/>
      <c r="C272" s="22"/>
      <c r="D272" s="22"/>
      <c r="E272" s="51"/>
      <c r="F272" s="51"/>
      <c r="G272" s="51"/>
      <c r="H272" s="51"/>
    </row>
    <row r="273" spans="2:10" s="1" customFormat="1" ht="24" customHeight="1" thickBot="1">
      <c r="B273" s="139" t="s">
        <v>40</v>
      </c>
      <c r="C273" s="198" t="s">
        <v>39</v>
      </c>
      <c r="D273" s="199"/>
      <c r="E273" s="200"/>
      <c r="F273" s="198" t="s">
        <v>113</v>
      </c>
      <c r="G273" s="199"/>
      <c r="H273" s="200"/>
      <c r="J273" s="1" t="s">
        <v>375</v>
      </c>
    </row>
    <row r="274" spans="2:10" ht="19.899999999999999" hidden="1" customHeight="1" thickBot="1">
      <c r="B274" s="20" t="s">
        <v>37</v>
      </c>
    </row>
    <row r="275" spans="2:10" ht="15" hidden="1" thickBot="1">
      <c r="B275" s="140"/>
      <c r="C275" s="141"/>
      <c r="D275" s="196" t="s">
        <v>28</v>
      </c>
      <c r="E275" s="201" t="s">
        <v>8</v>
      </c>
      <c r="F275" s="202"/>
      <c r="G275" s="203"/>
      <c r="H275" s="196" t="s">
        <v>36</v>
      </c>
    </row>
    <row r="276" spans="2:10" hidden="1">
      <c r="B276" s="142" t="s">
        <v>10</v>
      </c>
      <c r="C276" s="143" t="s">
        <v>9</v>
      </c>
      <c r="D276" s="204"/>
      <c r="E276" s="143" t="s">
        <v>6</v>
      </c>
      <c r="F276" s="143" t="s">
        <v>5</v>
      </c>
      <c r="G276" s="143" t="s">
        <v>4</v>
      </c>
      <c r="H276" s="204"/>
    </row>
    <row r="277" spans="2:10" ht="15" hidden="1" thickBot="1">
      <c r="B277" s="164"/>
      <c r="C277" s="145"/>
      <c r="D277" s="197"/>
      <c r="E277" s="146" t="s">
        <v>26</v>
      </c>
      <c r="F277" s="146" t="s">
        <v>25</v>
      </c>
      <c r="G277" s="146" t="s">
        <v>24</v>
      </c>
      <c r="H277" s="197"/>
    </row>
    <row r="278" spans="2:10" ht="18" hidden="1" customHeight="1" thickBot="1">
      <c r="B278" s="50" t="s">
        <v>112</v>
      </c>
      <c r="C278" s="11"/>
      <c r="D278" s="11">
        <v>60</v>
      </c>
      <c r="E278" s="11">
        <v>4.74</v>
      </c>
      <c r="F278" s="11">
        <v>0.72</v>
      </c>
      <c r="G278" s="11">
        <v>51</v>
      </c>
      <c r="H278" s="10">
        <v>231.6</v>
      </c>
    </row>
    <row r="279" spans="2:10" ht="18" hidden="1" customHeight="1" thickBot="1">
      <c r="B279" s="4" t="s">
        <v>111</v>
      </c>
      <c r="C279" s="3" t="s">
        <v>110</v>
      </c>
      <c r="D279" s="3">
        <v>120</v>
      </c>
      <c r="E279" s="3">
        <v>4.08</v>
      </c>
      <c r="F279" s="3">
        <v>3</v>
      </c>
      <c r="G279" s="3">
        <v>5.88</v>
      </c>
      <c r="H279" s="3">
        <v>66.84</v>
      </c>
    </row>
    <row r="280" spans="2:10" ht="18" hidden="1" customHeight="1" thickBot="1">
      <c r="B280" s="19" t="s">
        <v>109</v>
      </c>
      <c r="C280" s="18" t="s">
        <v>108</v>
      </c>
      <c r="D280" s="18">
        <v>200</v>
      </c>
      <c r="E280" s="18">
        <v>0</v>
      </c>
      <c r="F280" s="18">
        <v>0</v>
      </c>
      <c r="G280" s="18">
        <v>0</v>
      </c>
      <c r="H280" s="18">
        <v>0</v>
      </c>
    </row>
    <row r="281" spans="2:10" ht="23.45" hidden="1" customHeight="1" thickBot="1">
      <c r="B281" s="190" t="s">
        <v>12</v>
      </c>
      <c r="C281" s="191"/>
      <c r="D281" s="192"/>
      <c r="E281" s="148">
        <f>SUM(E278:E280)</f>
        <v>8.82</v>
      </c>
      <c r="F281" s="148">
        <f>SUM(F278:F280)</f>
        <v>3.7199999999999998</v>
      </c>
      <c r="G281" s="148">
        <f>SUM(G278:G280)</f>
        <v>56.88</v>
      </c>
      <c r="H281" s="148">
        <f>SUM(H278:H280)</f>
        <v>298.44</v>
      </c>
    </row>
    <row r="282" spans="2:10" ht="21.6" customHeight="1" thickBot="1">
      <c r="B282" s="5" t="s">
        <v>379</v>
      </c>
    </row>
    <row r="283" spans="2:10" ht="15" thickBot="1">
      <c r="B283" s="153"/>
      <c r="C283" s="154"/>
      <c r="D283" s="196" t="s">
        <v>28</v>
      </c>
      <c r="E283" s="201" t="s">
        <v>8</v>
      </c>
      <c r="F283" s="202"/>
      <c r="G283" s="203"/>
      <c r="H283" s="155" t="s">
        <v>7</v>
      </c>
    </row>
    <row r="284" spans="2:10">
      <c r="B284" s="142" t="s">
        <v>10</v>
      </c>
      <c r="C284" s="143" t="s">
        <v>9</v>
      </c>
      <c r="D284" s="204"/>
      <c r="E284" s="143" t="s">
        <v>6</v>
      </c>
      <c r="F284" s="143" t="s">
        <v>5</v>
      </c>
      <c r="G284" s="143" t="s">
        <v>4</v>
      </c>
      <c r="H284" s="143" t="s">
        <v>27</v>
      </c>
    </row>
    <row r="285" spans="2:10" ht="15" thickBot="1">
      <c r="B285" s="144"/>
      <c r="C285" s="162"/>
      <c r="D285" s="204"/>
      <c r="E285" s="143" t="s">
        <v>26</v>
      </c>
      <c r="F285" s="143" t="s">
        <v>25</v>
      </c>
      <c r="G285" s="143" t="s">
        <v>24</v>
      </c>
      <c r="H285" s="162"/>
    </row>
    <row r="286" spans="2:10" ht="18" customHeight="1" thickBot="1">
      <c r="B286" s="98" t="s">
        <v>269</v>
      </c>
      <c r="C286" s="17" t="s">
        <v>107</v>
      </c>
      <c r="D286" s="16">
        <v>150</v>
      </c>
      <c r="E286" s="11">
        <v>2.7090000000000001</v>
      </c>
      <c r="F286" s="11">
        <v>6.3869999999999996</v>
      </c>
      <c r="G286" s="11">
        <v>14.553000000000001</v>
      </c>
      <c r="H286" s="10">
        <v>126.533</v>
      </c>
    </row>
    <row r="287" spans="2:10" ht="18" customHeight="1" thickBot="1">
      <c r="B287" s="13" t="s">
        <v>21</v>
      </c>
      <c r="C287" s="3" t="s">
        <v>20</v>
      </c>
      <c r="D287" s="3">
        <v>5</v>
      </c>
      <c r="E287" s="3">
        <v>0.13</v>
      </c>
      <c r="F287" s="3">
        <v>1.5</v>
      </c>
      <c r="G287" s="3">
        <v>0.14000000000000001</v>
      </c>
      <c r="H287" s="3">
        <v>14.7</v>
      </c>
    </row>
    <row r="288" spans="2:10" ht="18" customHeight="1" thickBot="1">
      <c r="B288" s="37" t="s">
        <v>3</v>
      </c>
      <c r="C288" s="49" t="s">
        <v>2</v>
      </c>
      <c r="D288" s="49">
        <v>20</v>
      </c>
      <c r="E288" s="49">
        <v>1.48</v>
      </c>
      <c r="F288" s="49">
        <v>0.32</v>
      </c>
      <c r="G288" s="49">
        <v>8.56</v>
      </c>
      <c r="H288" s="49">
        <v>43.04</v>
      </c>
    </row>
    <row r="289" spans="2:9" ht="18" customHeight="1" thickBot="1">
      <c r="B289" s="26" t="s">
        <v>258</v>
      </c>
      <c r="C289" s="71" t="s">
        <v>106</v>
      </c>
      <c r="D289" s="16" t="s">
        <v>282</v>
      </c>
      <c r="E289" s="8">
        <v>18.98</v>
      </c>
      <c r="F289" s="8">
        <v>6.08</v>
      </c>
      <c r="G289" s="8">
        <v>9.91</v>
      </c>
      <c r="H289" s="7">
        <v>170.23</v>
      </c>
    </row>
    <row r="290" spans="2:9" ht="18" customHeight="1" thickBot="1">
      <c r="B290" s="72" t="s">
        <v>270</v>
      </c>
      <c r="C290" s="16" t="s">
        <v>105</v>
      </c>
      <c r="D290" s="16" t="s">
        <v>278</v>
      </c>
      <c r="E290" s="11">
        <v>9.6630000000000003</v>
      </c>
      <c r="F290" s="11">
        <v>6.1660000000000004</v>
      </c>
      <c r="G290" s="11">
        <v>42.375999999999998</v>
      </c>
      <c r="H290" s="10">
        <v>263.64699999999999</v>
      </c>
    </row>
    <row r="291" spans="2:9" ht="18" customHeight="1" thickBot="1">
      <c r="B291" s="13" t="s">
        <v>1</v>
      </c>
      <c r="C291" s="3" t="s">
        <v>62</v>
      </c>
      <c r="D291" s="3">
        <v>90</v>
      </c>
      <c r="E291" s="3">
        <v>0.36</v>
      </c>
      <c r="F291" s="3">
        <v>0.36</v>
      </c>
      <c r="G291" s="3">
        <v>11.7</v>
      </c>
      <c r="H291" s="3">
        <v>51.48</v>
      </c>
    </row>
    <row r="292" spans="2:9" ht="18" customHeight="1" thickBot="1">
      <c r="B292" s="4" t="s">
        <v>32</v>
      </c>
      <c r="C292" s="3" t="s">
        <v>77</v>
      </c>
      <c r="D292" s="3">
        <v>100</v>
      </c>
      <c r="E292" s="3">
        <v>0.4</v>
      </c>
      <c r="F292" s="3">
        <v>0.4</v>
      </c>
      <c r="G292" s="3">
        <v>13</v>
      </c>
      <c r="H292" s="3">
        <v>57.2</v>
      </c>
    </row>
    <row r="293" spans="2:9" ht="18" customHeight="1" thickBot="1">
      <c r="B293" s="4" t="s">
        <v>104</v>
      </c>
      <c r="C293" s="3" t="s">
        <v>13</v>
      </c>
      <c r="D293" s="3">
        <v>200</v>
      </c>
      <c r="E293" s="3">
        <v>0.4</v>
      </c>
      <c r="F293" s="3">
        <v>0</v>
      </c>
      <c r="G293" s="3">
        <v>1.4</v>
      </c>
      <c r="H293" s="3">
        <v>8</v>
      </c>
    </row>
    <row r="294" spans="2:9" ht="15" thickBot="1">
      <c r="B294" s="190" t="s">
        <v>41</v>
      </c>
      <c r="C294" s="191"/>
      <c r="D294" s="192"/>
      <c r="E294" s="148">
        <f>SUM(E286:E289,E291:E293)</f>
        <v>24.458999999999996</v>
      </c>
      <c r="F294" s="148">
        <f>SUM(F286:F289,F291:F293)</f>
        <v>15.046999999999999</v>
      </c>
      <c r="G294" s="148">
        <f>SUM(G286:G289,G291:G293)</f>
        <v>59.262999999999998</v>
      </c>
      <c r="H294" s="148">
        <f>SUM(H286:H289,H291:H293)</f>
        <v>471.18299999999999</v>
      </c>
    </row>
    <row r="295" spans="2:9" ht="18.600000000000001" customHeight="1" thickBot="1">
      <c r="B295" s="193" t="s">
        <v>11</v>
      </c>
      <c r="C295" s="194"/>
      <c r="D295" s="195"/>
      <c r="E295" s="147">
        <f>SUM(E286:E288,E290,E291,E293)</f>
        <v>14.741999999999999</v>
      </c>
      <c r="F295" s="147">
        <f>SUM(F286:F288,F290,F291,F293)</f>
        <v>14.732999999999999</v>
      </c>
      <c r="G295" s="147">
        <f>SUM(G286:G288,G290,G291,G293)</f>
        <v>78.728999999999999</v>
      </c>
      <c r="H295" s="147">
        <f>SUM(H286:H288,H290,H291:H293)</f>
        <v>564.6</v>
      </c>
    </row>
    <row r="296" spans="2:9" ht="20.45" customHeight="1" thickBot="1">
      <c r="B296" s="22"/>
      <c r="C296" s="22"/>
      <c r="D296" s="22"/>
      <c r="E296" s="51"/>
      <c r="F296" s="51"/>
      <c r="G296" s="51"/>
      <c r="H296" s="51"/>
      <c r="I296" s="9"/>
    </row>
    <row r="297" spans="2:9" ht="24" customHeight="1" thickBot="1">
      <c r="B297" s="139" t="s">
        <v>40</v>
      </c>
      <c r="C297" s="198" t="s">
        <v>39</v>
      </c>
      <c r="D297" s="199"/>
      <c r="E297" s="200"/>
      <c r="F297" s="198" t="s">
        <v>103</v>
      </c>
      <c r="G297" s="199"/>
      <c r="H297" s="200"/>
    </row>
    <row r="298" spans="2:9" ht="15" hidden="1" thickBot="1">
      <c r="B298" s="20" t="s">
        <v>37</v>
      </c>
    </row>
    <row r="299" spans="2:9" ht="15" hidden="1" thickBot="1">
      <c r="B299" s="140"/>
      <c r="C299" s="141"/>
      <c r="D299" s="196" t="s">
        <v>28</v>
      </c>
      <c r="E299" s="201" t="s">
        <v>8</v>
      </c>
      <c r="F299" s="202"/>
      <c r="G299" s="203"/>
      <c r="H299" s="196" t="s">
        <v>36</v>
      </c>
    </row>
    <row r="300" spans="2:9" ht="13.15" hidden="1" customHeight="1">
      <c r="B300" s="142" t="s">
        <v>10</v>
      </c>
      <c r="C300" s="143" t="s">
        <v>9</v>
      </c>
      <c r="D300" s="204"/>
      <c r="E300" s="143" t="s">
        <v>6</v>
      </c>
      <c r="F300" s="143" t="s">
        <v>5</v>
      </c>
      <c r="G300" s="143" t="s">
        <v>4</v>
      </c>
      <c r="H300" s="204"/>
    </row>
    <row r="301" spans="2:9" ht="12" hidden="1" customHeight="1" thickBot="1">
      <c r="B301" s="164"/>
      <c r="C301" s="145"/>
      <c r="D301" s="197"/>
      <c r="E301" s="146" t="s">
        <v>26</v>
      </c>
      <c r="F301" s="146" t="s">
        <v>25</v>
      </c>
      <c r="G301" s="146" t="s">
        <v>24</v>
      </c>
      <c r="H301" s="197"/>
    </row>
    <row r="302" spans="2:9" ht="17.45" hidden="1" customHeight="1" thickBot="1">
      <c r="B302" s="48" t="s">
        <v>102</v>
      </c>
      <c r="C302" s="14" t="s">
        <v>101</v>
      </c>
      <c r="D302" s="16">
        <v>250</v>
      </c>
      <c r="E302" s="16">
        <v>10.36</v>
      </c>
      <c r="F302" s="16">
        <v>5.82</v>
      </c>
      <c r="G302" s="16">
        <v>44.83</v>
      </c>
      <c r="H302" s="25">
        <v>248.94</v>
      </c>
    </row>
    <row r="303" spans="2:9" ht="17.45" hidden="1" customHeight="1" thickBot="1">
      <c r="B303" s="4" t="s">
        <v>34</v>
      </c>
      <c r="C303" s="16" t="s">
        <v>33</v>
      </c>
      <c r="D303" s="16">
        <v>30</v>
      </c>
      <c r="E303" s="16">
        <v>0.27</v>
      </c>
      <c r="F303" s="16">
        <v>0.12</v>
      </c>
      <c r="G303" s="16">
        <v>2.91</v>
      </c>
      <c r="H303" s="25">
        <v>13.8</v>
      </c>
    </row>
    <row r="304" spans="2:9" ht="19.899999999999999" hidden="1" customHeight="1" thickBot="1">
      <c r="B304" s="46" t="s">
        <v>100</v>
      </c>
      <c r="C304" s="6" t="s">
        <v>99</v>
      </c>
      <c r="D304" s="6">
        <v>150</v>
      </c>
      <c r="E304" s="6">
        <v>3.89</v>
      </c>
      <c r="F304" s="6">
        <v>0.49</v>
      </c>
      <c r="G304" s="6">
        <v>11.22</v>
      </c>
      <c r="H304" s="6">
        <v>64.84</v>
      </c>
    </row>
    <row r="305" spans="2:8" ht="16.149999999999999" hidden="1" customHeight="1" thickBot="1">
      <c r="B305" s="19" t="s">
        <v>97</v>
      </c>
      <c r="C305" s="18" t="s">
        <v>96</v>
      </c>
      <c r="D305" s="18">
        <v>200</v>
      </c>
      <c r="E305" s="18">
        <v>0</v>
      </c>
      <c r="F305" s="18">
        <v>0</v>
      </c>
      <c r="G305" s="18">
        <v>0</v>
      </c>
      <c r="H305" s="18">
        <v>0</v>
      </c>
    </row>
    <row r="306" spans="2:8" ht="18" hidden="1" customHeight="1" thickBot="1">
      <c r="B306" s="190" t="s">
        <v>12</v>
      </c>
      <c r="C306" s="191"/>
      <c r="D306" s="192"/>
      <c r="E306" s="148">
        <f>SUM(E302:E305)</f>
        <v>14.52</v>
      </c>
      <c r="F306" s="148">
        <f>SUM(F302:F305)</f>
        <v>6.4300000000000006</v>
      </c>
      <c r="G306" s="148">
        <f>SUM(G302:G305)</f>
        <v>58.959999999999994</v>
      </c>
      <c r="H306" s="148">
        <f>SUM(H302:H305)</f>
        <v>327.58000000000004</v>
      </c>
    </row>
    <row r="307" spans="2:8" ht="18" customHeight="1" thickBot="1">
      <c r="B307" s="5" t="s">
        <v>379</v>
      </c>
    </row>
    <row r="308" spans="2:8" ht="15" thickBot="1">
      <c r="B308" s="170"/>
      <c r="C308" s="154"/>
      <c r="D308" s="196" t="s">
        <v>28</v>
      </c>
      <c r="E308" s="201" t="s">
        <v>8</v>
      </c>
      <c r="F308" s="202"/>
      <c r="G308" s="203"/>
      <c r="H308" s="155" t="s">
        <v>7</v>
      </c>
    </row>
    <row r="309" spans="2:8">
      <c r="B309" s="171" t="s">
        <v>10</v>
      </c>
      <c r="C309" s="143" t="s">
        <v>9</v>
      </c>
      <c r="D309" s="204"/>
      <c r="E309" s="143" t="s">
        <v>6</v>
      </c>
      <c r="F309" s="143" t="s">
        <v>5</v>
      </c>
      <c r="G309" s="143" t="s">
        <v>4</v>
      </c>
      <c r="H309" s="143" t="s">
        <v>27</v>
      </c>
    </row>
    <row r="310" spans="2:8" ht="12" customHeight="1" thickBot="1">
      <c r="B310" s="172"/>
      <c r="C310" s="145"/>
      <c r="D310" s="197"/>
      <c r="E310" s="146" t="s">
        <v>26</v>
      </c>
      <c r="F310" s="146" t="s">
        <v>25</v>
      </c>
      <c r="G310" s="146" t="s">
        <v>24</v>
      </c>
      <c r="H310" s="145"/>
    </row>
    <row r="311" spans="2:8" ht="18" customHeight="1" thickBot="1">
      <c r="B311" s="19" t="s">
        <v>95</v>
      </c>
      <c r="C311" s="18" t="s">
        <v>94</v>
      </c>
      <c r="D311" s="18">
        <v>150</v>
      </c>
      <c r="E311" s="18">
        <v>1.43</v>
      </c>
      <c r="F311" s="18">
        <v>3.14</v>
      </c>
      <c r="G311" s="18">
        <v>10.68</v>
      </c>
      <c r="H311" s="18">
        <v>76.72</v>
      </c>
    </row>
    <row r="312" spans="2:8" ht="18" customHeight="1" thickBot="1">
      <c r="B312" s="32" t="s">
        <v>21</v>
      </c>
      <c r="C312" s="18" t="s">
        <v>20</v>
      </c>
      <c r="D312" s="18">
        <v>5</v>
      </c>
      <c r="E312" s="18">
        <v>0.13</v>
      </c>
      <c r="F312" s="18">
        <v>1.5</v>
      </c>
      <c r="G312" s="18">
        <v>0.14000000000000001</v>
      </c>
      <c r="H312" s="18">
        <v>14.7</v>
      </c>
    </row>
    <row r="313" spans="2:8" ht="18" customHeight="1" thickBot="1">
      <c r="B313" s="31" t="s">
        <v>3</v>
      </c>
      <c r="C313" s="30" t="s">
        <v>2</v>
      </c>
      <c r="D313" s="30">
        <v>20</v>
      </c>
      <c r="E313" s="30">
        <v>1.48</v>
      </c>
      <c r="F313" s="30">
        <v>0.32</v>
      </c>
      <c r="G313" s="30">
        <v>8.56</v>
      </c>
      <c r="H313" s="29">
        <v>43.04</v>
      </c>
    </row>
    <row r="314" spans="2:8" ht="18" customHeight="1" thickBot="1">
      <c r="B314" s="19" t="s">
        <v>93</v>
      </c>
      <c r="C314" s="18" t="s">
        <v>92</v>
      </c>
      <c r="D314" s="18">
        <v>90</v>
      </c>
      <c r="E314" s="47">
        <v>18</v>
      </c>
      <c r="F314" s="18">
        <v>3.59</v>
      </c>
      <c r="G314" s="47">
        <v>1</v>
      </c>
      <c r="H314" s="18">
        <v>108.29</v>
      </c>
    </row>
    <row r="315" spans="2:8" ht="18" customHeight="1" thickBot="1">
      <c r="B315" s="96" t="s">
        <v>271</v>
      </c>
      <c r="C315" s="3" t="s">
        <v>91</v>
      </c>
      <c r="D315" s="3">
        <v>200</v>
      </c>
      <c r="E315" s="3">
        <v>13.8</v>
      </c>
      <c r="F315" s="3">
        <v>8.35</v>
      </c>
      <c r="G315" s="3">
        <v>21.69</v>
      </c>
      <c r="H315" s="3">
        <v>211.89</v>
      </c>
    </row>
    <row r="316" spans="2:8" ht="19.149999999999999" customHeight="1" thickBot="1">
      <c r="B316" s="12" t="s">
        <v>21</v>
      </c>
      <c r="C316" s="11" t="s">
        <v>83</v>
      </c>
      <c r="D316" s="11">
        <v>30</v>
      </c>
      <c r="E316" s="11">
        <v>0.78</v>
      </c>
      <c r="F316" s="23">
        <v>9</v>
      </c>
      <c r="G316" s="11">
        <v>0.84</v>
      </c>
      <c r="H316" s="10">
        <v>88.2</v>
      </c>
    </row>
    <row r="317" spans="2:8" ht="18" customHeight="1" thickBot="1">
      <c r="B317" s="4" t="s">
        <v>88</v>
      </c>
      <c r="C317" s="3" t="s">
        <v>87</v>
      </c>
      <c r="D317" s="3">
        <v>100</v>
      </c>
      <c r="E317" s="3">
        <v>6.17</v>
      </c>
      <c r="F317" s="3">
        <v>3.13</v>
      </c>
      <c r="G317" s="3">
        <v>37.97</v>
      </c>
      <c r="H317" s="3">
        <v>193.48</v>
      </c>
    </row>
    <row r="318" spans="2:8" ht="18" customHeight="1" thickBot="1">
      <c r="B318" s="13" t="s">
        <v>86</v>
      </c>
      <c r="C318" s="3" t="s">
        <v>85</v>
      </c>
      <c r="D318" s="3">
        <v>110</v>
      </c>
      <c r="E318" s="3">
        <v>1.21</v>
      </c>
      <c r="F318" s="3">
        <v>5.68</v>
      </c>
      <c r="G318" s="3">
        <v>4.32</v>
      </c>
      <c r="H318" s="3">
        <v>73.239999999999995</v>
      </c>
    </row>
    <row r="319" spans="2:8" ht="18" customHeight="1" thickBot="1">
      <c r="B319" s="13" t="s">
        <v>1</v>
      </c>
      <c r="C319" s="3" t="s">
        <v>62</v>
      </c>
      <c r="D319" s="3">
        <v>90</v>
      </c>
      <c r="E319" s="3">
        <v>0.36</v>
      </c>
      <c r="F319" s="3">
        <v>0.36</v>
      </c>
      <c r="G319" s="3">
        <v>11.7</v>
      </c>
      <c r="H319" s="3">
        <v>51.48</v>
      </c>
    </row>
    <row r="320" spans="2:8" ht="17.45" customHeight="1" thickBot="1">
      <c r="B320" s="4" t="s">
        <v>32</v>
      </c>
      <c r="C320" s="3" t="s">
        <v>98</v>
      </c>
      <c r="D320" s="3">
        <v>60</v>
      </c>
      <c r="E320" s="3">
        <v>0.24</v>
      </c>
      <c r="F320" s="3">
        <v>0.24</v>
      </c>
      <c r="G320" s="3">
        <v>7.8</v>
      </c>
      <c r="H320" s="3">
        <v>34.32</v>
      </c>
    </row>
    <row r="321" spans="2:8" ht="18" customHeight="1" thickBot="1">
      <c r="B321" s="4" t="s">
        <v>84</v>
      </c>
      <c r="C321" s="3" t="s">
        <v>13</v>
      </c>
      <c r="D321" s="3">
        <v>200</v>
      </c>
      <c r="E321" s="3">
        <v>0</v>
      </c>
      <c r="F321" s="3">
        <v>0</v>
      </c>
      <c r="G321" s="3">
        <v>1</v>
      </c>
      <c r="H321" s="3">
        <v>4</v>
      </c>
    </row>
    <row r="322" spans="2:8" ht="18" customHeight="1" thickBot="1">
      <c r="B322" s="205" t="s">
        <v>41</v>
      </c>
      <c r="C322" s="206"/>
      <c r="D322" s="207"/>
      <c r="E322" s="148">
        <f>SUM(E311:E314,E317,E318:E321)</f>
        <v>29.02</v>
      </c>
      <c r="F322" s="148">
        <f>SUM(F311:F314,F317,F318:F321)</f>
        <v>17.959999999999997</v>
      </c>
      <c r="G322" s="148">
        <f>SUM(G311:G314,G317,G318:G321)</f>
        <v>83.17</v>
      </c>
      <c r="H322" s="148">
        <f>SUM(H311:H314,H317,H318:H321)</f>
        <v>599.2700000000001</v>
      </c>
    </row>
    <row r="323" spans="2:8" ht="16.149999999999999" customHeight="1" thickBot="1">
      <c r="B323" s="193" t="s">
        <v>11</v>
      </c>
      <c r="C323" s="194"/>
      <c r="D323" s="195"/>
      <c r="E323" s="148">
        <f>SUM(E311:E313,E315:E316,E318:E321)</f>
        <v>19.43</v>
      </c>
      <c r="F323" s="148">
        <f>SUM(F311:F313,F315:F316,F318:F321)</f>
        <v>28.59</v>
      </c>
      <c r="G323" s="148">
        <f>SUM(G311:G313,G315:G316,G318:G321)</f>
        <v>66.73</v>
      </c>
      <c r="H323" s="148">
        <f>SUM(H311:H313,H315:H316,H318:H321)</f>
        <v>597.59</v>
      </c>
    </row>
    <row r="324" spans="2:8" ht="24" customHeight="1" thickBot="1">
      <c r="B324" s="139" t="s">
        <v>40</v>
      </c>
      <c r="C324" s="198" t="s">
        <v>39</v>
      </c>
      <c r="D324" s="199"/>
      <c r="E324" s="200"/>
      <c r="F324" s="198" t="s">
        <v>82</v>
      </c>
      <c r="G324" s="199"/>
      <c r="H324" s="200"/>
    </row>
    <row r="325" spans="2:8" ht="15" hidden="1" thickBot="1">
      <c r="B325" s="20" t="s">
        <v>37</v>
      </c>
    </row>
    <row r="326" spans="2:8" ht="15" hidden="1" thickBot="1">
      <c r="B326" s="140"/>
      <c r="C326" s="141"/>
      <c r="D326" s="196" t="s">
        <v>28</v>
      </c>
      <c r="E326" s="201" t="s">
        <v>8</v>
      </c>
      <c r="F326" s="202"/>
      <c r="G326" s="203"/>
      <c r="H326" s="196" t="s">
        <v>36</v>
      </c>
    </row>
    <row r="327" spans="2:8" hidden="1">
      <c r="B327" s="142" t="s">
        <v>10</v>
      </c>
      <c r="C327" s="143" t="s">
        <v>9</v>
      </c>
      <c r="D327" s="204"/>
      <c r="E327" s="143" t="s">
        <v>6</v>
      </c>
      <c r="F327" s="143" t="s">
        <v>5</v>
      </c>
      <c r="G327" s="143" t="s">
        <v>4</v>
      </c>
      <c r="H327" s="204"/>
    </row>
    <row r="328" spans="2:8" ht="15" hidden="1" thickBot="1">
      <c r="B328" s="144"/>
      <c r="C328" s="145"/>
      <c r="D328" s="197"/>
      <c r="E328" s="146" t="s">
        <v>26</v>
      </c>
      <c r="F328" s="146" t="s">
        <v>25</v>
      </c>
      <c r="G328" s="146" t="s">
        <v>24</v>
      </c>
      <c r="H328" s="197"/>
    </row>
    <row r="329" spans="2:8" ht="18" hidden="1" customHeight="1" thickBot="1">
      <c r="B329" s="19" t="s">
        <v>81</v>
      </c>
      <c r="C329" s="18" t="s">
        <v>80</v>
      </c>
      <c r="D329" s="18">
        <v>160</v>
      </c>
      <c r="E329" s="18">
        <v>8.9</v>
      </c>
      <c r="F329" s="18">
        <v>5.18</v>
      </c>
      <c r="G329" s="18">
        <v>46.99</v>
      </c>
      <c r="H329" s="18">
        <v>270.19</v>
      </c>
    </row>
    <row r="330" spans="2:8" ht="18" hidden="1" customHeight="1" thickBot="1">
      <c r="B330" s="19" t="s">
        <v>79</v>
      </c>
      <c r="C330" s="18" t="s">
        <v>78</v>
      </c>
      <c r="D330" s="18">
        <v>15</v>
      </c>
      <c r="E330" s="18">
        <v>4.32</v>
      </c>
      <c r="F330" s="18">
        <v>4.2</v>
      </c>
      <c r="G330" s="18">
        <v>0.02</v>
      </c>
      <c r="H330" s="18">
        <v>55.14</v>
      </c>
    </row>
    <row r="331" spans="2:8" ht="18" hidden="1" customHeight="1" thickBot="1">
      <c r="B331" s="19" t="s">
        <v>76</v>
      </c>
      <c r="C331" s="18" t="s">
        <v>75</v>
      </c>
      <c r="D331" s="18">
        <v>200</v>
      </c>
      <c r="E331" s="18">
        <v>0</v>
      </c>
      <c r="F331" s="18">
        <v>0</v>
      </c>
      <c r="G331" s="18">
        <v>0</v>
      </c>
      <c r="H331" s="18">
        <v>0</v>
      </c>
    </row>
    <row r="332" spans="2:8" ht="18" hidden="1" customHeight="1" thickBot="1">
      <c r="B332" s="190" t="s">
        <v>12</v>
      </c>
      <c r="C332" s="191"/>
      <c r="D332" s="192"/>
      <c r="E332" s="148">
        <f>SUM(E329:E331)</f>
        <v>13.22</v>
      </c>
      <c r="F332" s="148">
        <f>SUM(F329:F331)</f>
        <v>9.379999999999999</v>
      </c>
      <c r="G332" s="148">
        <f>SUM(G329:G331)</f>
        <v>47.010000000000005</v>
      </c>
      <c r="H332" s="148">
        <f>SUM(H329:H331)</f>
        <v>325.33</v>
      </c>
    </row>
    <row r="333" spans="2:8" ht="15" thickBot="1">
      <c r="B333" s="5" t="s">
        <v>379</v>
      </c>
    </row>
    <row r="334" spans="2:8" ht="15" thickBot="1">
      <c r="B334" s="153"/>
      <c r="C334" s="154"/>
      <c r="D334" s="196" t="s">
        <v>28</v>
      </c>
      <c r="E334" s="201" t="s">
        <v>8</v>
      </c>
      <c r="F334" s="202"/>
      <c r="G334" s="203"/>
      <c r="H334" s="155" t="s">
        <v>7</v>
      </c>
    </row>
    <row r="335" spans="2:8">
      <c r="B335" s="142" t="s">
        <v>10</v>
      </c>
      <c r="C335" s="143" t="s">
        <v>9</v>
      </c>
      <c r="D335" s="204"/>
      <c r="E335" s="143" t="s">
        <v>6</v>
      </c>
      <c r="F335" s="143" t="s">
        <v>5</v>
      </c>
      <c r="G335" s="143" t="s">
        <v>4</v>
      </c>
      <c r="H335" s="143" t="s">
        <v>27</v>
      </c>
    </row>
    <row r="336" spans="2:8" ht="15" thickBot="1">
      <c r="B336" s="164"/>
      <c r="C336" s="162"/>
      <c r="D336" s="204"/>
      <c r="E336" s="143" t="s">
        <v>26</v>
      </c>
      <c r="F336" s="143" t="s">
        <v>25</v>
      </c>
      <c r="G336" s="143" t="s">
        <v>24</v>
      </c>
      <c r="H336" s="162"/>
    </row>
    <row r="337" spans="2:8" ht="16.899999999999999" customHeight="1" thickBot="1">
      <c r="B337" s="97" t="s">
        <v>74</v>
      </c>
      <c r="C337" s="17" t="s">
        <v>73</v>
      </c>
      <c r="D337" s="11">
        <v>150</v>
      </c>
      <c r="E337" s="11">
        <v>4.68</v>
      </c>
      <c r="F337" s="11">
        <v>2.52</v>
      </c>
      <c r="G337" s="43">
        <v>13.97</v>
      </c>
      <c r="H337" s="42">
        <v>98</v>
      </c>
    </row>
    <row r="338" spans="2:8" ht="18" customHeight="1" thickBot="1">
      <c r="B338" s="13" t="s">
        <v>21</v>
      </c>
      <c r="C338" s="3" t="s">
        <v>20</v>
      </c>
      <c r="D338" s="3">
        <v>5</v>
      </c>
      <c r="E338" s="3">
        <v>0.13</v>
      </c>
      <c r="F338" s="3">
        <v>1.5</v>
      </c>
      <c r="G338" s="3">
        <v>0.14000000000000001</v>
      </c>
      <c r="H338" s="3">
        <v>14.7</v>
      </c>
    </row>
    <row r="339" spans="2:8" ht="16.899999999999999" customHeight="1" thickBot="1">
      <c r="B339" s="12" t="s">
        <v>3</v>
      </c>
      <c r="C339" s="11" t="s">
        <v>2</v>
      </c>
      <c r="D339" s="11">
        <v>20</v>
      </c>
      <c r="E339" s="11">
        <v>1.48</v>
      </c>
      <c r="F339" s="11">
        <v>0.32</v>
      </c>
      <c r="G339" s="11">
        <v>8.56</v>
      </c>
      <c r="H339" s="10">
        <v>43.04</v>
      </c>
    </row>
    <row r="340" spans="2:8" ht="16.899999999999999" customHeight="1" thickBot="1">
      <c r="B340" s="96" t="s">
        <v>72</v>
      </c>
      <c r="C340" s="39" t="s">
        <v>71</v>
      </c>
      <c r="D340" s="6" t="s">
        <v>70</v>
      </c>
      <c r="E340" s="6">
        <v>17.282</v>
      </c>
      <c r="F340" s="6">
        <v>4.03</v>
      </c>
      <c r="G340" s="6">
        <v>4.7460000000000004</v>
      </c>
      <c r="H340" s="6">
        <v>124.785</v>
      </c>
    </row>
    <row r="341" spans="2:8" ht="16.899999999999999" customHeight="1" thickBot="1">
      <c r="B341" s="41" t="s">
        <v>272</v>
      </c>
      <c r="C341" s="40" t="s">
        <v>69</v>
      </c>
      <c r="D341" s="39">
        <v>160</v>
      </c>
      <c r="E341" s="39">
        <v>5.28</v>
      </c>
      <c r="F341" s="39">
        <v>13.84</v>
      </c>
      <c r="G341" s="39">
        <v>31.99</v>
      </c>
      <c r="H341" s="38">
        <v>273.60000000000002</v>
      </c>
    </row>
    <row r="342" spans="2:8" ht="16.899999999999999" customHeight="1" thickBot="1">
      <c r="B342" s="26" t="s">
        <v>68</v>
      </c>
      <c r="C342" s="15" t="s">
        <v>67</v>
      </c>
      <c r="D342" s="14">
        <v>50</v>
      </c>
      <c r="E342" s="16">
        <v>2.2440000000000002</v>
      </c>
      <c r="F342" s="16">
        <v>6.0880000000000001</v>
      </c>
      <c r="G342" s="16">
        <v>4.0819999999999999</v>
      </c>
      <c r="H342" s="25">
        <v>80.08</v>
      </c>
    </row>
    <row r="343" spans="2:8" ht="16.899999999999999" customHeight="1" thickBot="1">
      <c r="B343" s="4" t="s">
        <v>66</v>
      </c>
      <c r="C343" s="3" t="s">
        <v>65</v>
      </c>
      <c r="D343" s="3">
        <v>110</v>
      </c>
      <c r="E343" s="3">
        <v>1.9</v>
      </c>
      <c r="F343" s="3">
        <v>3.27</v>
      </c>
      <c r="G343" s="3">
        <v>17.14</v>
      </c>
      <c r="H343" s="3">
        <v>105.62</v>
      </c>
    </row>
    <row r="344" spans="2:8" ht="16.899999999999999" customHeight="1" thickBot="1">
      <c r="B344" s="37" t="s">
        <v>64</v>
      </c>
      <c r="C344" s="3" t="s">
        <v>63</v>
      </c>
      <c r="D344" s="3">
        <v>130</v>
      </c>
      <c r="E344" s="3">
        <v>1.94</v>
      </c>
      <c r="F344" s="3">
        <v>7.92</v>
      </c>
      <c r="G344" s="3">
        <v>11.62</v>
      </c>
      <c r="H344" s="3">
        <v>125.52</v>
      </c>
    </row>
    <row r="345" spans="2:8" ht="16.899999999999999" customHeight="1" thickBot="1">
      <c r="B345" s="13" t="s">
        <v>1</v>
      </c>
      <c r="C345" s="3" t="s">
        <v>62</v>
      </c>
      <c r="D345" s="3">
        <v>90</v>
      </c>
      <c r="E345" s="3">
        <v>0.36</v>
      </c>
      <c r="F345" s="3">
        <v>0.36</v>
      </c>
      <c r="G345" s="3">
        <v>11.7</v>
      </c>
      <c r="H345" s="3">
        <v>51.48</v>
      </c>
    </row>
    <row r="346" spans="2:8" ht="18" customHeight="1" thickBot="1">
      <c r="B346" s="19" t="s">
        <v>32</v>
      </c>
      <c r="C346" s="18" t="s">
        <v>77</v>
      </c>
      <c r="D346" s="44">
        <v>100</v>
      </c>
      <c r="E346" s="44">
        <v>0.4</v>
      </c>
      <c r="F346" s="44">
        <v>0.4</v>
      </c>
      <c r="G346" s="44">
        <v>13</v>
      </c>
      <c r="H346" s="44">
        <v>57.2</v>
      </c>
    </row>
    <row r="347" spans="2:8" ht="16.899999999999999" customHeight="1" thickBot="1">
      <c r="B347" s="4" t="s">
        <v>61</v>
      </c>
      <c r="C347" s="3" t="s">
        <v>13</v>
      </c>
      <c r="D347" s="3">
        <v>200</v>
      </c>
      <c r="E347" s="3">
        <v>0</v>
      </c>
      <c r="F347" s="3">
        <v>0</v>
      </c>
      <c r="G347" s="3">
        <v>1</v>
      </c>
      <c r="H347" s="3">
        <v>4</v>
      </c>
    </row>
    <row r="348" spans="2:8" ht="17.45" customHeight="1" thickBot="1">
      <c r="B348" s="190" t="s">
        <v>41</v>
      </c>
      <c r="C348" s="191"/>
      <c r="D348" s="192"/>
      <c r="E348" s="147">
        <f>SUM(E337:E340,E343:E347)</f>
        <v>28.171999999999997</v>
      </c>
      <c r="F348" s="147">
        <f>SUM(F337:F340,F343:F347)</f>
        <v>20.32</v>
      </c>
      <c r="G348" s="147">
        <f>SUM(G337:G340,G343:G347)</f>
        <v>81.876000000000005</v>
      </c>
      <c r="H348" s="147">
        <f>SUM(H337:H340,H343:H347)</f>
        <v>624.34500000000003</v>
      </c>
    </row>
    <row r="349" spans="2:8" ht="18.600000000000001" customHeight="1" thickBot="1">
      <c r="B349" s="193" t="s">
        <v>11</v>
      </c>
      <c r="C349" s="194"/>
      <c r="D349" s="195"/>
      <c r="E349" s="147">
        <f>SUM(E337:E339,E341,E342,E345,E347)</f>
        <v>14.173999999999999</v>
      </c>
      <c r="F349" s="147">
        <f>SUM(F337:F339,F341,F342,F345,F347)</f>
        <v>24.628</v>
      </c>
      <c r="G349" s="147">
        <f>SUM(G337:G339,G341,G342,G345,G347)</f>
        <v>71.441999999999993</v>
      </c>
      <c r="H349" s="147">
        <f>SUM(H337:H339,H341,H342,H345,H347)</f>
        <v>564.9</v>
      </c>
    </row>
    <row r="350" spans="2:8" ht="15" thickBot="1"/>
    <row r="351" spans="2:8" ht="24" customHeight="1" thickBot="1">
      <c r="B351" s="139" t="s">
        <v>40</v>
      </c>
      <c r="C351" s="198" t="s">
        <v>39</v>
      </c>
      <c r="D351" s="199"/>
      <c r="E351" s="200"/>
      <c r="F351" s="198" t="s">
        <v>60</v>
      </c>
      <c r="G351" s="199"/>
      <c r="H351" s="200"/>
    </row>
    <row r="352" spans="2:8" ht="15" hidden="1" thickBot="1">
      <c r="B352" s="20" t="s">
        <v>37</v>
      </c>
    </row>
    <row r="353" spans="2:8" ht="15" hidden="1" thickBot="1">
      <c r="B353" s="140"/>
      <c r="C353" s="141"/>
      <c r="D353" s="196" t="s">
        <v>28</v>
      </c>
      <c r="E353" s="201" t="s">
        <v>8</v>
      </c>
      <c r="F353" s="202"/>
      <c r="G353" s="203"/>
      <c r="H353" s="196" t="s">
        <v>36</v>
      </c>
    </row>
    <row r="354" spans="2:8" hidden="1">
      <c r="B354" s="142" t="s">
        <v>10</v>
      </c>
      <c r="C354" s="143" t="s">
        <v>9</v>
      </c>
      <c r="D354" s="204"/>
      <c r="E354" s="143" t="s">
        <v>6</v>
      </c>
      <c r="F354" s="143" t="s">
        <v>5</v>
      </c>
      <c r="G354" s="143" t="s">
        <v>4</v>
      </c>
      <c r="H354" s="204"/>
    </row>
    <row r="355" spans="2:8" ht="15" hidden="1" thickBot="1">
      <c r="B355" s="164"/>
      <c r="C355" s="162"/>
      <c r="D355" s="204"/>
      <c r="E355" s="143" t="s">
        <v>26</v>
      </c>
      <c r="F355" s="143" t="s">
        <v>25</v>
      </c>
      <c r="G355" s="143" t="s">
        <v>24</v>
      </c>
      <c r="H355" s="204"/>
    </row>
    <row r="356" spans="2:8" ht="16.899999999999999" hidden="1" customHeight="1" thickBot="1">
      <c r="B356" s="31" t="s">
        <v>59</v>
      </c>
      <c r="C356" s="36" t="s">
        <v>58</v>
      </c>
      <c r="D356" s="36">
        <v>250</v>
      </c>
      <c r="E356" s="36">
        <v>9.77</v>
      </c>
      <c r="F356" s="36">
        <v>6.41</v>
      </c>
      <c r="G356" s="36">
        <v>46.04</v>
      </c>
      <c r="H356" s="35">
        <v>280.93</v>
      </c>
    </row>
    <row r="357" spans="2:8" ht="16.899999999999999" hidden="1" customHeight="1" thickBot="1">
      <c r="B357" s="19" t="s">
        <v>56</v>
      </c>
      <c r="C357" s="18" t="s">
        <v>55</v>
      </c>
      <c r="D357" s="18">
        <v>200</v>
      </c>
      <c r="E357" s="18">
        <v>0</v>
      </c>
      <c r="F357" s="18">
        <v>0</v>
      </c>
      <c r="G357" s="18">
        <v>0</v>
      </c>
      <c r="H357" s="18">
        <v>0</v>
      </c>
    </row>
    <row r="358" spans="2:8" ht="15" hidden="1" thickBot="1">
      <c r="B358" s="190" t="s">
        <v>12</v>
      </c>
      <c r="C358" s="191"/>
      <c r="D358" s="192"/>
      <c r="E358" s="148">
        <f>SUM(E356:E356)</f>
        <v>9.77</v>
      </c>
      <c r="F358" s="148">
        <f>SUM(F356:F356)</f>
        <v>6.41</v>
      </c>
      <c r="G358" s="148">
        <f>SUM(G356:G356)</f>
        <v>46.04</v>
      </c>
      <c r="H358" s="148">
        <f>SUM(H356:H356)</f>
        <v>280.93</v>
      </c>
    </row>
    <row r="359" spans="2:8" ht="15" thickBot="1">
      <c r="B359" s="5" t="s">
        <v>379</v>
      </c>
    </row>
    <row r="360" spans="2:8" ht="20.45" customHeight="1" thickBot="1">
      <c r="B360" s="153"/>
      <c r="C360" s="154"/>
      <c r="D360" s="196" t="s">
        <v>28</v>
      </c>
      <c r="E360" s="201" t="s">
        <v>8</v>
      </c>
      <c r="F360" s="202"/>
      <c r="G360" s="203"/>
      <c r="H360" s="155" t="s">
        <v>7</v>
      </c>
    </row>
    <row r="361" spans="2:8">
      <c r="B361" s="142" t="s">
        <v>10</v>
      </c>
      <c r="C361" s="143" t="s">
        <v>9</v>
      </c>
      <c r="D361" s="204"/>
      <c r="E361" s="143" t="s">
        <v>6</v>
      </c>
      <c r="F361" s="143" t="s">
        <v>5</v>
      </c>
      <c r="G361" s="143" t="s">
        <v>4</v>
      </c>
      <c r="H361" s="143" t="s">
        <v>27</v>
      </c>
    </row>
    <row r="362" spans="2:8" ht="15" thickBot="1">
      <c r="B362" s="144"/>
      <c r="C362" s="162"/>
      <c r="D362" s="204"/>
      <c r="E362" s="143" t="s">
        <v>26</v>
      </c>
      <c r="F362" s="143" t="s">
        <v>25</v>
      </c>
      <c r="G362" s="143" t="s">
        <v>24</v>
      </c>
      <c r="H362" s="162"/>
    </row>
    <row r="363" spans="2:8" ht="16.899999999999999" customHeight="1" thickBot="1">
      <c r="B363" s="34" t="s">
        <v>54</v>
      </c>
      <c r="C363" s="33" t="s">
        <v>53</v>
      </c>
      <c r="D363" s="30">
        <v>150</v>
      </c>
      <c r="E363" s="30">
        <v>3.01</v>
      </c>
      <c r="F363" s="30">
        <v>4.95</v>
      </c>
      <c r="G363" s="30">
        <v>24.2</v>
      </c>
      <c r="H363" s="29">
        <v>153.41999999999999</v>
      </c>
    </row>
    <row r="364" spans="2:8" ht="18" customHeight="1" thickBot="1">
      <c r="B364" s="32" t="s">
        <v>21</v>
      </c>
      <c r="C364" s="18" t="s">
        <v>20</v>
      </c>
      <c r="D364" s="18">
        <v>5</v>
      </c>
      <c r="E364" s="18">
        <v>0.13</v>
      </c>
      <c r="F364" s="18">
        <v>1.5</v>
      </c>
      <c r="G364" s="18">
        <v>0.14000000000000001</v>
      </c>
      <c r="H364" s="18">
        <v>14.7</v>
      </c>
    </row>
    <row r="365" spans="2:8" ht="16.899999999999999" customHeight="1" thickBot="1">
      <c r="B365" s="31" t="s">
        <v>3</v>
      </c>
      <c r="C365" s="30" t="s">
        <v>2</v>
      </c>
      <c r="D365" s="30">
        <v>20</v>
      </c>
      <c r="E365" s="30">
        <v>1.48</v>
      </c>
      <c r="F365" s="30">
        <v>0.32</v>
      </c>
      <c r="G365" s="30">
        <v>8.56</v>
      </c>
      <c r="H365" s="29">
        <v>43.04</v>
      </c>
    </row>
    <row r="366" spans="2:8" ht="16.899999999999999" customHeight="1" thickBot="1">
      <c r="B366" s="97" t="s">
        <v>273</v>
      </c>
      <c r="C366" s="17" t="s">
        <v>213</v>
      </c>
      <c r="D366" s="16" t="s">
        <v>274</v>
      </c>
      <c r="E366" s="16">
        <v>14.909000000000001</v>
      </c>
      <c r="F366" s="16">
        <v>4.9210000000000003</v>
      </c>
      <c r="G366" s="16">
        <v>9.3729999999999993</v>
      </c>
      <c r="H366" s="25">
        <v>141.422</v>
      </c>
    </row>
    <row r="367" spans="2:8" ht="16.899999999999999" customHeight="1" thickBot="1">
      <c r="B367" s="4" t="s">
        <v>50</v>
      </c>
      <c r="C367" s="3" t="s">
        <v>49</v>
      </c>
      <c r="D367" s="3">
        <v>90</v>
      </c>
      <c r="E367" s="3">
        <v>2.048</v>
      </c>
      <c r="F367" s="3">
        <v>8.9489999999999998</v>
      </c>
      <c r="G367" s="3">
        <v>8.7230000000000008</v>
      </c>
      <c r="H367" s="3">
        <v>123.62</v>
      </c>
    </row>
    <row r="368" spans="2:8" ht="16.899999999999999" customHeight="1" thickBot="1">
      <c r="B368" s="4" t="s">
        <v>48</v>
      </c>
      <c r="C368" s="3" t="s">
        <v>47</v>
      </c>
      <c r="D368" s="3">
        <v>60</v>
      </c>
      <c r="E368" s="3">
        <v>0.48</v>
      </c>
      <c r="F368" s="3">
        <v>0.12</v>
      </c>
      <c r="G368" s="3">
        <v>1.38</v>
      </c>
      <c r="H368" s="3">
        <v>8.52</v>
      </c>
    </row>
    <row r="369" spans="2:8" ht="16.899999999999999" customHeight="1" thickBot="1">
      <c r="B369" s="28" t="s">
        <v>256</v>
      </c>
      <c r="C369" s="27" t="s">
        <v>46</v>
      </c>
      <c r="D369" s="11">
        <v>180</v>
      </c>
      <c r="E369" s="11">
        <v>20.7</v>
      </c>
      <c r="F369" s="10">
        <v>12.83</v>
      </c>
      <c r="G369" s="11">
        <v>31.28</v>
      </c>
      <c r="H369" s="10">
        <v>323.39</v>
      </c>
    </row>
    <row r="370" spans="2:8" ht="18" customHeight="1" thickBot="1">
      <c r="B370" s="26" t="s">
        <v>45</v>
      </c>
      <c r="C370" s="16" t="s">
        <v>44</v>
      </c>
      <c r="D370" s="16">
        <v>30</v>
      </c>
      <c r="E370" s="16">
        <v>1.41</v>
      </c>
      <c r="F370" s="16">
        <v>0.75</v>
      </c>
      <c r="G370" s="16">
        <v>1.35</v>
      </c>
      <c r="H370" s="25">
        <v>17.79</v>
      </c>
    </row>
    <row r="371" spans="2:8" ht="16.899999999999999" customHeight="1" thickBot="1">
      <c r="B371" s="4" t="s">
        <v>43</v>
      </c>
      <c r="C371" s="3" t="s">
        <v>33</v>
      </c>
      <c r="D371" s="3">
        <v>30</v>
      </c>
      <c r="E371" s="3">
        <v>0.27</v>
      </c>
      <c r="F371" s="3">
        <v>0.12</v>
      </c>
      <c r="G371" s="3">
        <v>2.91</v>
      </c>
      <c r="H371" s="3">
        <v>13.8</v>
      </c>
    </row>
    <row r="372" spans="2:8" ht="16.899999999999999" customHeight="1" thickBot="1">
      <c r="B372" s="19" t="s">
        <v>32</v>
      </c>
      <c r="C372" s="18" t="s">
        <v>57</v>
      </c>
      <c r="D372" s="18">
        <v>120</v>
      </c>
      <c r="E372" s="18">
        <v>0.48</v>
      </c>
      <c r="F372" s="18">
        <v>0.48</v>
      </c>
      <c r="G372" s="18">
        <v>15.6</v>
      </c>
      <c r="H372" s="18">
        <v>68.64</v>
      </c>
    </row>
    <row r="373" spans="2:8" ht="16.899999999999999" customHeight="1" thickBot="1">
      <c r="B373" s="4" t="s">
        <v>42</v>
      </c>
      <c r="C373" s="3" t="s">
        <v>13</v>
      </c>
      <c r="D373" s="3">
        <v>200</v>
      </c>
      <c r="E373" s="3">
        <v>0</v>
      </c>
      <c r="F373" s="3">
        <v>0</v>
      </c>
      <c r="G373" s="3">
        <v>1.4</v>
      </c>
      <c r="H373" s="24">
        <v>6</v>
      </c>
    </row>
    <row r="374" spans="2:8" ht="19.899999999999999" customHeight="1" thickBot="1">
      <c r="B374" s="190" t="s">
        <v>41</v>
      </c>
      <c r="C374" s="191"/>
      <c r="D374" s="192"/>
      <c r="E374" s="147">
        <f>SUM(E363:E368,E373)</f>
        <v>22.056999999999999</v>
      </c>
      <c r="F374" s="147">
        <f>SUM(F363:F368,F373)</f>
        <v>20.76</v>
      </c>
      <c r="G374" s="147">
        <f>SUM(G363:G368,G373)</f>
        <v>53.775999999999996</v>
      </c>
      <c r="H374" s="147">
        <f>SUM(H363:H368,H373)</f>
        <v>490.72199999999998</v>
      </c>
    </row>
    <row r="375" spans="2:8" ht="20.45" customHeight="1" thickBot="1">
      <c r="B375" s="193" t="s">
        <v>11</v>
      </c>
      <c r="C375" s="194"/>
      <c r="D375" s="195"/>
      <c r="E375" s="148">
        <f>SUM(E363:E365,E369:E373)</f>
        <v>27.48</v>
      </c>
      <c r="F375" s="148">
        <f>SUM(F363:F365,F369:F373)</f>
        <v>20.950000000000003</v>
      </c>
      <c r="G375" s="148">
        <f>SUM(G363:G365,G369:G373)</f>
        <v>85.44</v>
      </c>
      <c r="H375" s="148">
        <f>SUM(H363:H365,H369:H373)</f>
        <v>640.77999999999986</v>
      </c>
    </row>
    <row r="376" spans="2:8" s="9" customFormat="1" ht="9.6" customHeight="1" thickBot="1">
      <c r="B376" s="22"/>
      <c r="C376" s="22"/>
      <c r="D376" s="22"/>
      <c r="E376" s="21"/>
      <c r="F376" s="21"/>
      <c r="G376" s="21"/>
      <c r="H376" s="21"/>
    </row>
    <row r="377" spans="2:8" ht="24" customHeight="1" thickBot="1">
      <c r="B377" s="139" t="s">
        <v>40</v>
      </c>
      <c r="C377" s="198" t="s">
        <v>39</v>
      </c>
      <c r="D377" s="199"/>
      <c r="E377" s="200"/>
      <c r="F377" s="198" t="s">
        <v>38</v>
      </c>
      <c r="G377" s="199"/>
      <c r="H377" s="200"/>
    </row>
    <row r="378" spans="2:8" ht="15" hidden="1" thickBot="1">
      <c r="B378" s="20" t="s">
        <v>37</v>
      </c>
    </row>
    <row r="379" spans="2:8" ht="15" hidden="1" thickBot="1">
      <c r="B379" s="140"/>
      <c r="C379" s="141"/>
      <c r="D379" s="196" t="s">
        <v>28</v>
      </c>
      <c r="E379" s="201" t="s">
        <v>8</v>
      </c>
      <c r="F379" s="202"/>
      <c r="G379" s="203"/>
      <c r="H379" s="196" t="s">
        <v>36</v>
      </c>
    </row>
    <row r="380" spans="2:8" hidden="1">
      <c r="B380" s="142" t="s">
        <v>10</v>
      </c>
      <c r="C380" s="143" t="s">
        <v>9</v>
      </c>
      <c r="D380" s="204"/>
      <c r="E380" s="143" t="s">
        <v>6</v>
      </c>
      <c r="F380" s="143" t="s">
        <v>5</v>
      </c>
      <c r="G380" s="143" t="s">
        <v>4</v>
      </c>
      <c r="H380" s="204"/>
    </row>
    <row r="381" spans="2:8" ht="15" hidden="1" thickBot="1">
      <c r="B381" s="144"/>
      <c r="C381" s="145"/>
      <c r="D381" s="197"/>
      <c r="E381" s="146" t="s">
        <v>26</v>
      </c>
      <c r="F381" s="146" t="s">
        <v>25</v>
      </c>
      <c r="G381" s="146" t="s">
        <v>24</v>
      </c>
      <c r="H381" s="197"/>
    </row>
    <row r="382" spans="2:8" ht="16.899999999999999" hidden="1" customHeight="1" thickBot="1">
      <c r="B382" s="52" t="s">
        <v>257</v>
      </c>
      <c r="C382" s="18" t="s">
        <v>35</v>
      </c>
      <c r="D382" s="18">
        <v>250</v>
      </c>
      <c r="E382" s="18">
        <v>8.06</v>
      </c>
      <c r="F382" s="18">
        <v>5.99</v>
      </c>
      <c r="G382" s="18">
        <v>41.79</v>
      </c>
      <c r="H382" s="18">
        <v>253.34</v>
      </c>
    </row>
    <row r="383" spans="2:8" ht="16.899999999999999" hidden="1" customHeight="1" thickBot="1">
      <c r="B383" s="4" t="s">
        <v>34</v>
      </c>
      <c r="C383" s="3" t="s">
        <v>33</v>
      </c>
      <c r="D383" s="3">
        <v>30</v>
      </c>
      <c r="E383" s="3">
        <v>0.27</v>
      </c>
      <c r="F383" s="3">
        <v>0.12</v>
      </c>
      <c r="G383" s="3">
        <v>2.91</v>
      </c>
      <c r="H383" s="3">
        <v>13.8</v>
      </c>
    </row>
    <row r="384" spans="2:8" ht="16.899999999999999" hidden="1" customHeight="1" thickBot="1">
      <c r="B384" s="19" t="s">
        <v>30</v>
      </c>
      <c r="C384" s="18" t="s">
        <v>29</v>
      </c>
      <c r="D384" s="18">
        <v>200</v>
      </c>
      <c r="E384" s="18">
        <v>0</v>
      </c>
      <c r="F384" s="18">
        <v>0</v>
      </c>
      <c r="G384" s="18">
        <v>0</v>
      </c>
      <c r="H384" s="18">
        <v>0</v>
      </c>
    </row>
    <row r="385" spans="2:11" ht="16.899999999999999" hidden="1" customHeight="1" thickBot="1">
      <c r="B385" s="190" t="s">
        <v>12</v>
      </c>
      <c r="C385" s="191"/>
      <c r="D385" s="192"/>
      <c r="E385" s="148">
        <f>SUM(E382:E384)</f>
        <v>8.33</v>
      </c>
      <c r="F385" s="148">
        <f>SUM(F382:F384)</f>
        <v>6.11</v>
      </c>
      <c r="G385" s="148">
        <f>SUM(G382:G384)</f>
        <v>44.7</v>
      </c>
      <c r="H385" s="148">
        <f>SUM(H382:H384)</f>
        <v>267.14</v>
      </c>
    </row>
    <row r="386" spans="2:11" ht="15" thickBot="1">
      <c r="B386" s="5" t="s">
        <v>379</v>
      </c>
    </row>
    <row r="387" spans="2:11" ht="24" customHeight="1" thickBot="1">
      <c r="B387" s="153"/>
      <c r="C387" s="154"/>
      <c r="D387" s="196" t="s">
        <v>28</v>
      </c>
      <c r="E387" s="201" t="s">
        <v>8</v>
      </c>
      <c r="F387" s="202"/>
      <c r="G387" s="203"/>
      <c r="H387" s="155" t="s">
        <v>7</v>
      </c>
    </row>
    <row r="388" spans="2:11">
      <c r="B388" s="142" t="s">
        <v>10</v>
      </c>
      <c r="C388" s="143" t="s">
        <v>9</v>
      </c>
      <c r="D388" s="204"/>
      <c r="E388" s="143" t="s">
        <v>6</v>
      </c>
      <c r="F388" s="143" t="s">
        <v>5</v>
      </c>
      <c r="G388" s="143" t="s">
        <v>4</v>
      </c>
      <c r="H388" s="143" t="s">
        <v>27</v>
      </c>
      <c r="I388" s="9"/>
    </row>
    <row r="389" spans="2:11" ht="15" thickBot="1">
      <c r="B389" s="164"/>
      <c r="C389" s="162"/>
      <c r="D389" s="204"/>
      <c r="E389" s="143" t="s">
        <v>26</v>
      </c>
      <c r="F389" s="143" t="s">
        <v>25</v>
      </c>
      <c r="G389" s="143" t="s">
        <v>24</v>
      </c>
      <c r="H389" s="162"/>
      <c r="I389" s="9"/>
    </row>
    <row r="390" spans="2:11" ht="18" customHeight="1" thickBot="1">
      <c r="B390" s="97" t="s">
        <v>23</v>
      </c>
      <c r="C390" s="17" t="s">
        <v>22</v>
      </c>
      <c r="D390" s="16">
        <v>150</v>
      </c>
      <c r="E390" s="16">
        <v>1.075</v>
      </c>
      <c r="F390" s="16">
        <v>1.716</v>
      </c>
      <c r="G390" s="15">
        <v>9.048</v>
      </c>
      <c r="H390" s="14">
        <v>55.933</v>
      </c>
      <c r="I390" s="9"/>
    </row>
    <row r="391" spans="2:11" ht="18" customHeight="1" thickBot="1">
      <c r="B391" s="13" t="s">
        <v>21</v>
      </c>
      <c r="C391" s="3" t="s">
        <v>20</v>
      </c>
      <c r="D391" s="3">
        <v>5</v>
      </c>
      <c r="E391" s="3">
        <v>0.13</v>
      </c>
      <c r="F391" s="3">
        <v>1.5</v>
      </c>
      <c r="G391" s="3">
        <v>0.14000000000000001</v>
      </c>
      <c r="H391" s="3">
        <v>14.7</v>
      </c>
    </row>
    <row r="392" spans="2:11" ht="18" customHeight="1" thickBot="1">
      <c r="B392" s="12" t="s">
        <v>3</v>
      </c>
      <c r="C392" s="11" t="s">
        <v>2</v>
      </c>
      <c r="D392" s="11">
        <v>20</v>
      </c>
      <c r="E392" s="11">
        <v>1.48</v>
      </c>
      <c r="F392" s="11">
        <v>0.32</v>
      </c>
      <c r="G392" s="11">
        <v>8.56</v>
      </c>
      <c r="H392" s="10">
        <v>43.04</v>
      </c>
      <c r="I392" s="9"/>
      <c r="J392" s="181"/>
      <c r="K392" s="182"/>
    </row>
    <row r="393" spans="2:11" ht="18" customHeight="1" thickBot="1">
      <c r="B393" s="46" t="s">
        <v>366</v>
      </c>
      <c r="C393" s="8" t="s">
        <v>19</v>
      </c>
      <c r="D393" s="6" t="s">
        <v>279</v>
      </c>
      <c r="E393" s="6">
        <v>13.887</v>
      </c>
      <c r="F393" s="6">
        <v>3.8730000000000002</v>
      </c>
      <c r="G393" s="6">
        <v>33.738</v>
      </c>
      <c r="H393" s="6">
        <v>225.352</v>
      </c>
    </row>
    <row r="394" spans="2:11" ht="18" customHeight="1" thickBot="1">
      <c r="B394" s="26" t="s">
        <v>367</v>
      </c>
      <c r="C394" s="6" t="s">
        <v>18</v>
      </c>
      <c r="D394" s="6">
        <v>70</v>
      </c>
      <c r="E394" s="8">
        <v>22.08</v>
      </c>
      <c r="F394" s="8">
        <v>5.3</v>
      </c>
      <c r="G394" s="8">
        <v>7.46</v>
      </c>
      <c r="H394" s="7">
        <v>165.85</v>
      </c>
    </row>
    <row r="395" spans="2:11" ht="18" customHeight="1" thickBot="1">
      <c r="B395" s="46" t="s">
        <v>250</v>
      </c>
      <c r="C395" s="3" t="s">
        <v>17</v>
      </c>
      <c r="D395" s="3">
        <v>100</v>
      </c>
      <c r="E395" s="3">
        <v>4.6219999999999999</v>
      </c>
      <c r="F395" s="3">
        <v>1.9830000000000001</v>
      </c>
      <c r="G395" s="3">
        <v>24.556999999999999</v>
      </c>
      <c r="H395" s="3">
        <v>134.565</v>
      </c>
    </row>
    <row r="396" spans="2:11" ht="18" customHeight="1" thickBot="1">
      <c r="B396" s="4" t="s">
        <v>16</v>
      </c>
      <c r="C396" s="3" t="s">
        <v>15</v>
      </c>
      <c r="D396" s="3">
        <v>110</v>
      </c>
      <c r="E396" s="3">
        <v>1.31</v>
      </c>
      <c r="F396" s="3">
        <v>5.76</v>
      </c>
      <c r="G396" s="3">
        <v>4.12</v>
      </c>
      <c r="H396" s="3">
        <v>73.540000000000006</v>
      </c>
    </row>
    <row r="397" spans="2:11" ht="18" customHeight="1" thickBot="1">
      <c r="B397" s="4" t="s">
        <v>1</v>
      </c>
      <c r="C397" s="3" t="s">
        <v>0</v>
      </c>
      <c r="D397" s="3">
        <v>80</v>
      </c>
      <c r="E397" s="3">
        <v>0.32</v>
      </c>
      <c r="F397" s="3">
        <v>0.32</v>
      </c>
      <c r="G397" s="3">
        <v>10.4</v>
      </c>
      <c r="H397" s="3">
        <v>45.76</v>
      </c>
    </row>
    <row r="398" spans="2:11" ht="16.899999999999999" customHeight="1" thickBot="1">
      <c r="B398" s="19" t="s">
        <v>32</v>
      </c>
      <c r="C398" s="18" t="s">
        <v>31</v>
      </c>
      <c r="D398" s="18">
        <v>130</v>
      </c>
      <c r="E398" s="18">
        <v>0.52</v>
      </c>
      <c r="F398" s="18">
        <v>0.52</v>
      </c>
      <c r="G398" s="18">
        <v>16.899999999999999</v>
      </c>
      <c r="H398" s="18">
        <v>74.36</v>
      </c>
    </row>
    <row r="399" spans="2:11" ht="18" customHeight="1" thickBot="1">
      <c r="B399" s="4" t="s">
        <v>14</v>
      </c>
      <c r="C399" s="3" t="s">
        <v>13</v>
      </c>
      <c r="D399" s="3">
        <v>200</v>
      </c>
      <c r="E399" s="3">
        <v>0</v>
      </c>
      <c r="F399" s="3">
        <v>0</v>
      </c>
      <c r="G399" s="3">
        <v>1.8</v>
      </c>
      <c r="H399" s="3">
        <v>8</v>
      </c>
    </row>
    <row r="400" spans="2:11" ht="18.600000000000001" customHeight="1" thickBot="1">
      <c r="B400" s="190" t="s">
        <v>12</v>
      </c>
      <c r="C400" s="191"/>
      <c r="D400" s="192"/>
      <c r="E400" s="148">
        <f>SUM(E390:E393,E395:E399)</f>
        <v>23.343999999999998</v>
      </c>
      <c r="F400" s="148">
        <f>SUM(F390:F393,F395:F399)</f>
        <v>15.992000000000001</v>
      </c>
      <c r="G400" s="148">
        <f>SUM(G390:G393,G395:G399)</f>
        <v>109.26300000000002</v>
      </c>
      <c r="H400" s="148">
        <f>SUM(H390:H393,H395:H399)</f>
        <v>675.25</v>
      </c>
    </row>
    <row r="401" spans="2:8" ht="20.45" customHeight="1" thickBot="1">
      <c r="B401" s="193" t="s">
        <v>11</v>
      </c>
      <c r="C401" s="194"/>
      <c r="D401" s="195"/>
      <c r="E401" s="148">
        <f>SUM(E390:E392,E394,E396:E399)</f>
        <v>26.914999999999996</v>
      </c>
      <c r="F401" s="148">
        <f>SUM(F390:F392,F394,F396:F399)</f>
        <v>15.436</v>
      </c>
      <c r="G401" s="148">
        <f>SUM(G390:G392,G394,G396:G399)</f>
        <v>58.427999999999997</v>
      </c>
      <c r="H401" s="148">
        <f>SUM(H390:H392,H394,H396:H399)</f>
        <v>481.18300000000005</v>
      </c>
    </row>
    <row r="402" spans="2:8" ht="15">
      <c r="B402" s="2"/>
    </row>
  </sheetData>
  <mergeCells count="144">
    <mergeCell ref="B23:D23"/>
    <mergeCell ref="B24:D24"/>
    <mergeCell ref="C1:E1"/>
    <mergeCell ref="F1:H1"/>
    <mergeCell ref="D3:D5"/>
    <mergeCell ref="E3:G3"/>
    <mergeCell ref="H3:H5"/>
    <mergeCell ref="B9:D9"/>
    <mergeCell ref="C10:H10"/>
    <mergeCell ref="D11:D13"/>
    <mergeCell ref="E11:G11"/>
    <mergeCell ref="H11:H13"/>
    <mergeCell ref="C26:E26"/>
    <mergeCell ref="F26:H26"/>
    <mergeCell ref="E28:G28"/>
    <mergeCell ref="H28:H30"/>
    <mergeCell ref="B34:D34"/>
    <mergeCell ref="E36:G36"/>
    <mergeCell ref="B50:D50"/>
    <mergeCell ref="B51:D51"/>
    <mergeCell ref="C53:E53"/>
    <mergeCell ref="F53:H53"/>
    <mergeCell ref="D55:D57"/>
    <mergeCell ref="E55:G55"/>
    <mergeCell ref="H55:H57"/>
    <mergeCell ref="B61:D61"/>
    <mergeCell ref="D63:D65"/>
    <mergeCell ref="E63:G63"/>
    <mergeCell ref="B76:D76"/>
    <mergeCell ref="B77:D77"/>
    <mergeCell ref="C80:E80"/>
    <mergeCell ref="F80:H80"/>
    <mergeCell ref="D90:D92"/>
    <mergeCell ref="E90:G90"/>
    <mergeCell ref="B104:D104"/>
    <mergeCell ref="B105:D105"/>
    <mergeCell ref="B88:D88"/>
    <mergeCell ref="H82:H84"/>
    <mergeCell ref="E82:G82"/>
    <mergeCell ref="D82:D84"/>
    <mergeCell ref="C107:E107"/>
    <mergeCell ref="F107:H107"/>
    <mergeCell ref="E109:G109"/>
    <mergeCell ref="H109:H111"/>
    <mergeCell ref="B116:D116"/>
    <mergeCell ref="E118:G118"/>
    <mergeCell ref="B131:D131"/>
    <mergeCell ref="B132:D132"/>
    <mergeCell ref="C134:E134"/>
    <mergeCell ref="F134:H134"/>
    <mergeCell ref="D136:D138"/>
    <mergeCell ref="E136:G136"/>
    <mergeCell ref="H136:H138"/>
    <mergeCell ref="B142:D142"/>
    <mergeCell ref="D144:D146"/>
    <mergeCell ref="E144:G144"/>
    <mergeCell ref="B156:D156"/>
    <mergeCell ref="B157:D157"/>
    <mergeCell ref="C160:E160"/>
    <mergeCell ref="F160:H160"/>
    <mergeCell ref="D162:D164"/>
    <mergeCell ref="E162:G162"/>
    <mergeCell ref="H162:H164"/>
    <mergeCell ref="B169:D169"/>
    <mergeCell ref="D171:D173"/>
    <mergeCell ref="E171:G171"/>
    <mergeCell ref="B185:D185"/>
    <mergeCell ref="B186:D186"/>
    <mergeCell ref="C189:E189"/>
    <mergeCell ref="F189:H189"/>
    <mergeCell ref="D191:D193"/>
    <mergeCell ref="E191:G191"/>
    <mergeCell ref="H191:H193"/>
    <mergeCell ref="B197:D197"/>
    <mergeCell ref="D199:D201"/>
    <mergeCell ref="E199:G199"/>
    <mergeCell ref="B213:D213"/>
    <mergeCell ref="B214:D214"/>
    <mergeCell ref="C218:E218"/>
    <mergeCell ref="F218:H218"/>
    <mergeCell ref="E220:G220"/>
    <mergeCell ref="H220:H222"/>
    <mergeCell ref="B226:D226"/>
    <mergeCell ref="E228:G228"/>
    <mergeCell ref="B242:D242"/>
    <mergeCell ref="B243:D243"/>
    <mergeCell ref="C247:E247"/>
    <mergeCell ref="F247:H247"/>
    <mergeCell ref="E249:G249"/>
    <mergeCell ref="H249:H251"/>
    <mergeCell ref="B255:D255"/>
    <mergeCell ref="E257:G257"/>
    <mergeCell ref="B270:D270"/>
    <mergeCell ref="B271:D271"/>
    <mergeCell ref="C273:E273"/>
    <mergeCell ref="F273:H273"/>
    <mergeCell ref="D275:D277"/>
    <mergeCell ref="E275:G275"/>
    <mergeCell ref="H275:H277"/>
    <mergeCell ref="B281:D281"/>
    <mergeCell ref="D283:D285"/>
    <mergeCell ref="E283:G283"/>
    <mergeCell ref="B294:D294"/>
    <mergeCell ref="B295:D295"/>
    <mergeCell ref="C297:E297"/>
    <mergeCell ref="F297:H297"/>
    <mergeCell ref="D299:D301"/>
    <mergeCell ref="E299:G299"/>
    <mergeCell ref="H299:H301"/>
    <mergeCell ref="B306:D306"/>
    <mergeCell ref="D308:D310"/>
    <mergeCell ref="E308:G308"/>
    <mergeCell ref="B322:D322"/>
    <mergeCell ref="B323:D323"/>
    <mergeCell ref="C324:E324"/>
    <mergeCell ref="F324:H324"/>
    <mergeCell ref="D326:D328"/>
    <mergeCell ref="E326:G326"/>
    <mergeCell ref="H326:H328"/>
    <mergeCell ref="B332:D332"/>
    <mergeCell ref="D334:D336"/>
    <mergeCell ref="E334:G334"/>
    <mergeCell ref="B348:D348"/>
    <mergeCell ref="B349:D349"/>
    <mergeCell ref="C351:E351"/>
    <mergeCell ref="F351:H351"/>
    <mergeCell ref="D353:D355"/>
    <mergeCell ref="E353:G353"/>
    <mergeCell ref="H353:H355"/>
    <mergeCell ref="B358:D358"/>
    <mergeCell ref="D360:D362"/>
    <mergeCell ref="E360:G360"/>
    <mergeCell ref="B374:D374"/>
    <mergeCell ref="B375:D375"/>
    <mergeCell ref="F377:H377"/>
    <mergeCell ref="D379:D381"/>
    <mergeCell ref="E379:G379"/>
    <mergeCell ref="H379:H381"/>
    <mergeCell ref="B385:D385"/>
    <mergeCell ref="D387:D389"/>
    <mergeCell ref="E387:G387"/>
    <mergeCell ref="B400:D400"/>
    <mergeCell ref="B401:D401"/>
    <mergeCell ref="C377:E377"/>
  </mergeCells>
  <pageMargins left="0" right="0.19685039370078741" top="0" bottom="0" header="0.31496062992125984" footer="0.31496062992125984"/>
  <pageSetup paperSize="9" scale="73" fitToHeight="0" orientation="landscape" r:id="rId1"/>
  <headerFooter alignWithMargins="0">
    <oddFooter>&amp;R&amp;P</oddFooter>
  </headerFooter>
  <rowBreaks count="14" manualBreakCount="14">
    <brk id="25" max="16383" man="1"/>
    <brk id="52" max="16383" man="1"/>
    <brk id="79" max="8" man="1"/>
    <brk id="105" max="16383" man="1"/>
    <brk id="133" max="16383" man="1"/>
    <brk id="157" max="16383" man="1"/>
    <brk id="187" max="16383" man="1"/>
    <brk id="217" max="16383" man="1"/>
    <brk id="243" max="16383" man="1"/>
    <brk id="271" max="16383" man="1"/>
    <brk id="296" max="16383" man="1"/>
    <brk id="323" max="16383" man="1"/>
    <brk id="349" max="16383" man="1"/>
    <brk id="37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1"/>
  <sheetViews>
    <sheetView tabSelected="1" view="pageBreakPreview" topLeftCell="A385" zoomScale="91" zoomScaleNormal="91" zoomScaleSheetLayoutView="91" workbookViewId="0">
      <selection activeCell="B385" sqref="B385"/>
    </sheetView>
  </sheetViews>
  <sheetFormatPr defaultRowHeight="14.25"/>
  <cols>
    <col min="1" max="1" width="3.375" customWidth="1"/>
    <col min="2" max="2" width="73" customWidth="1"/>
    <col min="3" max="3" width="15.125" style="1" customWidth="1"/>
    <col min="4" max="4" width="14" style="1" customWidth="1"/>
    <col min="5" max="5" width="12.5" style="1" customWidth="1"/>
    <col min="6" max="6" width="13.5" style="1" customWidth="1"/>
    <col min="7" max="8" width="12.5" style="1" customWidth="1"/>
  </cols>
  <sheetData>
    <row r="1" spans="2:8" s="1" customFormat="1" ht="24" customHeight="1" thickBot="1">
      <c r="B1" s="139" t="s">
        <v>380</v>
      </c>
      <c r="C1" s="198" t="s">
        <v>195</v>
      </c>
      <c r="D1" s="199"/>
      <c r="E1" s="200"/>
      <c r="F1" s="198" t="s">
        <v>113</v>
      </c>
      <c r="G1" s="199"/>
      <c r="H1" s="200"/>
    </row>
    <row r="2" spans="2:8" ht="15" hidden="1" thickBot="1">
      <c r="B2" s="95" t="s">
        <v>37</v>
      </c>
    </row>
    <row r="3" spans="2:8" ht="15" hidden="1" customHeight="1" thickBot="1">
      <c r="B3" s="140"/>
      <c r="C3" s="141"/>
      <c r="D3" s="196" t="s">
        <v>28</v>
      </c>
      <c r="E3" s="201" t="s">
        <v>8</v>
      </c>
      <c r="F3" s="202"/>
      <c r="G3" s="203"/>
      <c r="H3" s="196" t="s">
        <v>36</v>
      </c>
    </row>
    <row r="4" spans="2:8" ht="15.6" hidden="1" customHeight="1">
      <c r="B4" s="142" t="s">
        <v>10</v>
      </c>
      <c r="C4" s="143" t="s">
        <v>9</v>
      </c>
      <c r="D4" s="204"/>
      <c r="E4" s="143" t="s">
        <v>6</v>
      </c>
      <c r="F4" s="143" t="s">
        <v>5</v>
      </c>
      <c r="G4" s="143" t="s">
        <v>4</v>
      </c>
      <c r="H4" s="204"/>
    </row>
    <row r="5" spans="2:8" ht="11.45" hidden="1" customHeight="1" thickBot="1">
      <c r="B5" s="144"/>
      <c r="C5" s="145"/>
      <c r="D5" s="197"/>
      <c r="E5" s="146" t="s">
        <v>26</v>
      </c>
      <c r="F5" s="146" t="s">
        <v>25</v>
      </c>
      <c r="G5" s="146" t="s">
        <v>24</v>
      </c>
      <c r="H5" s="197"/>
    </row>
    <row r="6" spans="2:8" ht="21.6" hidden="1" customHeight="1" thickBot="1">
      <c r="B6" s="19" t="s">
        <v>246</v>
      </c>
      <c r="C6" s="18" t="s">
        <v>283</v>
      </c>
      <c r="D6" s="18">
        <v>300</v>
      </c>
      <c r="E6" s="47">
        <v>8.43</v>
      </c>
      <c r="F6" s="47">
        <v>4.8099999999999996</v>
      </c>
      <c r="G6" s="47">
        <v>55.73</v>
      </c>
      <c r="H6" s="47">
        <v>299.92</v>
      </c>
    </row>
    <row r="7" spans="2:8" ht="16.149999999999999" hidden="1" customHeight="1" thickBot="1">
      <c r="B7" s="46" t="s">
        <v>244</v>
      </c>
      <c r="C7" s="18" t="s">
        <v>243</v>
      </c>
      <c r="D7" s="18" t="s">
        <v>242</v>
      </c>
      <c r="E7" s="47">
        <v>8.27</v>
      </c>
      <c r="F7" s="47">
        <v>4.46</v>
      </c>
      <c r="G7" s="47">
        <v>2.4</v>
      </c>
      <c r="H7" s="47">
        <v>82.87</v>
      </c>
    </row>
    <row r="8" spans="2:8" ht="17.45" hidden="1" customHeight="1" thickBot="1">
      <c r="B8" s="19" t="s">
        <v>109</v>
      </c>
      <c r="C8" s="18" t="s">
        <v>108</v>
      </c>
      <c r="D8" s="18">
        <v>200</v>
      </c>
      <c r="E8" s="47">
        <v>0</v>
      </c>
      <c r="F8" s="47">
        <v>0</v>
      </c>
      <c r="G8" s="47">
        <v>0</v>
      </c>
      <c r="H8" s="47">
        <v>0</v>
      </c>
    </row>
    <row r="9" spans="2:8" ht="15" hidden="1" customHeight="1" thickBot="1">
      <c r="B9" s="190" t="s">
        <v>12</v>
      </c>
      <c r="C9" s="191"/>
      <c r="D9" s="192"/>
      <c r="E9" s="147">
        <f>SUM(E6:E8)</f>
        <v>16.7</v>
      </c>
      <c r="F9" s="147">
        <f>SUM(F6:F8)</f>
        <v>9.27</v>
      </c>
      <c r="G9" s="147">
        <f>SUM(G6:G8)</f>
        <v>58.129999999999995</v>
      </c>
      <c r="H9" s="147">
        <f>SUM(H6:H8)</f>
        <v>382.79</v>
      </c>
    </row>
    <row r="10" spans="2:8" ht="18" customHeight="1" thickBot="1">
      <c r="B10" s="93" t="s">
        <v>381</v>
      </c>
      <c r="C10" s="224"/>
      <c r="D10" s="225"/>
      <c r="E10" s="225"/>
      <c r="F10" s="225"/>
      <c r="G10" s="225"/>
      <c r="H10" s="225"/>
    </row>
    <row r="11" spans="2:8" ht="23.45" customHeight="1" thickBot="1">
      <c r="B11" s="149"/>
      <c r="C11" s="150"/>
      <c r="D11" s="196" t="s">
        <v>28</v>
      </c>
      <c r="E11" s="201" t="s">
        <v>8</v>
      </c>
      <c r="F11" s="202"/>
      <c r="G11" s="203"/>
      <c r="H11" s="196" t="s">
        <v>241</v>
      </c>
    </row>
    <row r="12" spans="2:8" ht="21" customHeight="1">
      <c r="B12" s="142" t="s">
        <v>10</v>
      </c>
      <c r="C12" s="143" t="s">
        <v>9</v>
      </c>
      <c r="D12" s="204"/>
      <c r="E12" s="143" t="s">
        <v>6</v>
      </c>
      <c r="F12" s="143" t="s">
        <v>5</v>
      </c>
      <c r="G12" s="143" t="s">
        <v>4</v>
      </c>
      <c r="H12" s="204"/>
    </row>
    <row r="13" spans="2:8" ht="12" customHeight="1" thickBot="1">
      <c r="B13" s="144"/>
      <c r="C13" s="145"/>
      <c r="D13" s="197"/>
      <c r="E13" s="146" t="s">
        <v>26</v>
      </c>
      <c r="F13" s="146" t="s">
        <v>25</v>
      </c>
      <c r="G13" s="146" t="s">
        <v>24</v>
      </c>
      <c r="H13" s="197"/>
    </row>
    <row r="14" spans="2:8" ht="21.6" customHeight="1" thickBot="1">
      <c r="B14" s="92" t="s">
        <v>361</v>
      </c>
      <c r="C14" s="18" t="s">
        <v>239</v>
      </c>
      <c r="D14" s="18">
        <v>150</v>
      </c>
      <c r="E14" s="47">
        <v>3.73</v>
      </c>
      <c r="F14" s="47">
        <v>5.0999999999999996</v>
      </c>
      <c r="G14" s="47">
        <v>20.73</v>
      </c>
      <c r="H14" s="47">
        <v>143.79</v>
      </c>
    </row>
    <row r="15" spans="2:8" ht="18" customHeight="1" thickBot="1">
      <c r="B15" s="32" t="s">
        <v>21</v>
      </c>
      <c r="C15" s="18" t="s">
        <v>285</v>
      </c>
      <c r="D15" s="18">
        <v>10</v>
      </c>
      <c r="E15" s="47">
        <v>0.26</v>
      </c>
      <c r="F15" s="47">
        <v>3</v>
      </c>
      <c r="G15" s="47">
        <v>0.28000000000000003</v>
      </c>
      <c r="H15" s="47">
        <v>29.4</v>
      </c>
    </row>
    <row r="16" spans="2:8" ht="18" customHeight="1" thickBot="1">
      <c r="B16" s="4" t="s">
        <v>3</v>
      </c>
      <c r="C16" s="3" t="s">
        <v>2</v>
      </c>
      <c r="D16" s="3">
        <v>20</v>
      </c>
      <c r="E16" s="24">
        <v>1.48</v>
      </c>
      <c r="F16" s="24">
        <v>0.32</v>
      </c>
      <c r="G16" s="24">
        <v>8.56</v>
      </c>
      <c r="H16" s="24">
        <v>43.04</v>
      </c>
    </row>
    <row r="17" spans="2:8" ht="20.45" customHeight="1" thickBot="1">
      <c r="B17" s="37" t="s">
        <v>238</v>
      </c>
      <c r="C17" s="101" t="s">
        <v>286</v>
      </c>
      <c r="D17" s="63" t="s">
        <v>287</v>
      </c>
      <c r="E17" s="24">
        <v>30.87</v>
      </c>
      <c r="F17" s="102">
        <v>13.96</v>
      </c>
      <c r="G17" s="102">
        <v>38.590000000000003</v>
      </c>
      <c r="H17" s="24">
        <v>403.5</v>
      </c>
    </row>
    <row r="18" spans="2:8" ht="16.899999999999999" customHeight="1" thickBot="1">
      <c r="B18" s="12" t="s">
        <v>235</v>
      </c>
      <c r="C18" s="11" t="s">
        <v>234</v>
      </c>
      <c r="D18" s="11">
        <v>200</v>
      </c>
      <c r="E18" s="103">
        <v>7.36</v>
      </c>
      <c r="F18" s="104">
        <v>5.97</v>
      </c>
      <c r="G18" s="104">
        <v>49.57</v>
      </c>
      <c r="H18" s="105">
        <v>276.7</v>
      </c>
    </row>
    <row r="19" spans="2:8" ht="19.149999999999999" customHeight="1" thickBot="1">
      <c r="B19" s="86" t="s">
        <v>288</v>
      </c>
      <c r="C19" s="3" t="s">
        <v>289</v>
      </c>
      <c r="D19" s="3">
        <v>140</v>
      </c>
      <c r="E19" s="24">
        <v>1.43</v>
      </c>
      <c r="F19" s="24">
        <v>7.37</v>
      </c>
      <c r="G19" s="24">
        <v>7.46</v>
      </c>
      <c r="H19" s="24">
        <v>101.87</v>
      </c>
    </row>
    <row r="20" spans="2:8" ht="19.899999999999999" customHeight="1" thickBot="1">
      <c r="B20" s="50" t="s">
        <v>362</v>
      </c>
      <c r="C20" s="3" t="s">
        <v>0</v>
      </c>
      <c r="D20" s="3">
        <v>80</v>
      </c>
      <c r="E20" s="24">
        <v>0.32</v>
      </c>
      <c r="F20" s="24">
        <v>0.32</v>
      </c>
      <c r="G20" s="24">
        <v>10.4</v>
      </c>
      <c r="H20" s="24">
        <v>45.76</v>
      </c>
    </row>
    <row r="21" spans="2:8" ht="17.45" customHeight="1" thickBot="1">
      <c r="B21" s="19" t="s">
        <v>32</v>
      </c>
      <c r="C21" s="18" t="s">
        <v>284</v>
      </c>
      <c r="D21" s="18">
        <v>145</v>
      </c>
      <c r="E21" s="47">
        <v>0.57999999999999996</v>
      </c>
      <c r="F21" s="47">
        <v>0.57999999999999996</v>
      </c>
      <c r="G21" s="47">
        <v>18.850000000000001</v>
      </c>
      <c r="H21" s="47">
        <v>82.94</v>
      </c>
    </row>
    <row r="22" spans="2:8" ht="17.45" customHeight="1" thickBot="1">
      <c r="B22" s="4" t="s">
        <v>84</v>
      </c>
      <c r="C22" s="3" t="s">
        <v>13</v>
      </c>
      <c r="D22" s="3">
        <v>200</v>
      </c>
      <c r="E22" s="24">
        <v>0</v>
      </c>
      <c r="F22" s="24">
        <v>0</v>
      </c>
      <c r="G22" s="24">
        <v>1</v>
      </c>
      <c r="H22" s="24">
        <v>4</v>
      </c>
    </row>
    <row r="23" spans="2:8" ht="15" thickBot="1">
      <c r="B23" s="190" t="s">
        <v>159</v>
      </c>
      <c r="C23" s="191"/>
      <c r="D23" s="226"/>
      <c r="E23" s="152">
        <f>SUM(E14:E17,E19:E22)</f>
        <v>38.67</v>
      </c>
      <c r="F23" s="152">
        <f>SUM(F14:F17,F19:F22)</f>
        <v>30.650000000000002</v>
      </c>
      <c r="G23" s="152">
        <f>SUM(G14:G17,G19:G22)</f>
        <v>105.87</v>
      </c>
      <c r="H23" s="152">
        <f>SUM(H14:H15,H17,H19:H22)</f>
        <v>811.26</v>
      </c>
    </row>
    <row r="24" spans="2:8" ht="15" thickBot="1">
      <c r="B24" s="190" t="s">
        <v>158</v>
      </c>
      <c r="C24" s="191"/>
      <c r="D24" s="226"/>
      <c r="E24" s="152">
        <f>SUM(E14:E16,E18:E22)</f>
        <v>15.160000000000002</v>
      </c>
      <c r="F24" s="152">
        <f>SUM(F14:F16,F18:F22)</f>
        <v>22.66</v>
      </c>
      <c r="G24" s="152">
        <f>SUM(G14:G16,G18:G22)</f>
        <v>116.85</v>
      </c>
      <c r="H24" s="152">
        <f>SUM(H14:H16,H18:H22)</f>
        <v>727.5</v>
      </c>
    </row>
    <row r="25" spans="2:8" ht="4.1500000000000004" customHeight="1" thickBot="1">
      <c r="B25" s="85"/>
      <c r="C25" s="84"/>
      <c r="D25" s="84"/>
      <c r="E25" s="82"/>
      <c r="F25" s="83"/>
      <c r="G25" s="83"/>
      <c r="H25" s="82"/>
    </row>
    <row r="26" spans="2:8" s="1" customFormat="1" ht="24" customHeight="1" thickBot="1">
      <c r="B26" s="189" t="s">
        <v>380</v>
      </c>
      <c r="C26" s="198" t="s">
        <v>195</v>
      </c>
      <c r="D26" s="199"/>
      <c r="E26" s="200"/>
      <c r="F26" s="198" t="s">
        <v>103</v>
      </c>
      <c r="G26" s="199"/>
      <c r="H26" s="200"/>
    </row>
    <row r="27" spans="2:8" hidden="1">
      <c r="B27" s="20" t="s">
        <v>37</v>
      </c>
    </row>
    <row r="28" spans="2:8" ht="15" hidden="1" customHeight="1" thickBot="1">
      <c r="B28" s="140"/>
      <c r="C28" s="141"/>
      <c r="D28" s="141"/>
      <c r="E28" s="201" t="s">
        <v>8</v>
      </c>
      <c r="F28" s="202"/>
      <c r="G28" s="203"/>
      <c r="H28" s="196" t="s">
        <v>36</v>
      </c>
    </row>
    <row r="29" spans="2:8" ht="14.25" hidden="1" customHeight="1">
      <c r="B29" s="142" t="s">
        <v>10</v>
      </c>
      <c r="C29" s="143" t="s">
        <v>9</v>
      </c>
      <c r="D29" s="143" t="s">
        <v>28</v>
      </c>
      <c r="E29" s="143" t="s">
        <v>6</v>
      </c>
      <c r="F29" s="143" t="s">
        <v>5</v>
      </c>
      <c r="G29" s="143" t="s">
        <v>4</v>
      </c>
      <c r="H29" s="204"/>
    </row>
    <row r="30" spans="2:8" ht="15" hidden="1" customHeight="1" thickBot="1">
      <c r="B30" s="144"/>
      <c r="C30" s="145"/>
      <c r="D30" s="145"/>
      <c r="E30" s="146" t="s">
        <v>26</v>
      </c>
      <c r="F30" s="146" t="s">
        <v>25</v>
      </c>
      <c r="G30" s="146" t="s">
        <v>24</v>
      </c>
      <c r="H30" s="197"/>
    </row>
    <row r="31" spans="2:8" ht="15" hidden="1" thickBot="1">
      <c r="B31" s="46" t="s">
        <v>230</v>
      </c>
      <c r="C31" s="3" t="s">
        <v>377</v>
      </c>
      <c r="D31" s="3">
        <v>200</v>
      </c>
      <c r="E31" s="24">
        <v>5.04</v>
      </c>
      <c r="F31" s="24">
        <v>7.8</v>
      </c>
      <c r="G31" s="24">
        <v>33</v>
      </c>
      <c r="H31" s="24">
        <v>227.4</v>
      </c>
    </row>
    <row r="32" spans="2:8" ht="15" hidden="1" thickBot="1">
      <c r="B32" s="4" t="s">
        <v>229</v>
      </c>
      <c r="C32" s="3" t="s">
        <v>228</v>
      </c>
      <c r="D32" s="3">
        <v>100</v>
      </c>
      <c r="E32" s="24">
        <v>2.9</v>
      </c>
      <c r="F32" s="24">
        <v>2.1</v>
      </c>
      <c r="G32" s="24">
        <v>10.6</v>
      </c>
      <c r="H32" s="24">
        <v>87</v>
      </c>
    </row>
    <row r="33" spans="2:8" ht="15" hidden="1" thickBot="1">
      <c r="B33" s="19" t="s">
        <v>30</v>
      </c>
      <c r="C33" s="18" t="s">
        <v>29</v>
      </c>
      <c r="D33" s="18">
        <v>200</v>
      </c>
      <c r="E33" s="47">
        <v>0</v>
      </c>
      <c r="F33" s="47">
        <v>0</v>
      </c>
      <c r="G33" s="47">
        <v>0</v>
      </c>
      <c r="H33" s="47">
        <v>0</v>
      </c>
    </row>
    <row r="34" spans="2:8" ht="15" hidden="1" customHeight="1" thickBot="1">
      <c r="B34" s="190" t="s">
        <v>12</v>
      </c>
      <c r="C34" s="191"/>
      <c r="D34" s="192"/>
      <c r="E34" s="147">
        <f>SUM(E31:E33)</f>
        <v>7.9399999999999995</v>
      </c>
      <c r="F34" s="147">
        <f>SUM(F31:F33)</f>
        <v>9.9</v>
      </c>
      <c r="G34" s="147">
        <f>SUM(G31:G33)</f>
        <v>43.6</v>
      </c>
      <c r="H34" s="147">
        <f>SUM(H31:H33)</f>
        <v>314.39999999999998</v>
      </c>
    </row>
    <row r="35" spans="2:8" ht="15" thickBot="1">
      <c r="B35" s="93" t="s">
        <v>381</v>
      </c>
    </row>
    <row r="36" spans="2:8" ht="15" customHeight="1" thickBot="1">
      <c r="B36" s="153"/>
      <c r="C36" s="154"/>
      <c r="D36" s="154"/>
      <c r="E36" s="201" t="s">
        <v>8</v>
      </c>
      <c r="F36" s="202"/>
      <c r="G36" s="203"/>
      <c r="H36" s="155" t="s">
        <v>7</v>
      </c>
    </row>
    <row r="37" spans="2:8">
      <c r="B37" s="142" t="s">
        <v>10</v>
      </c>
      <c r="C37" s="143" t="s">
        <v>9</v>
      </c>
      <c r="D37" s="143" t="s">
        <v>28</v>
      </c>
      <c r="E37" s="143" t="s">
        <v>6</v>
      </c>
      <c r="F37" s="143" t="s">
        <v>5</v>
      </c>
      <c r="G37" s="143" t="s">
        <v>4</v>
      </c>
      <c r="H37" s="143" t="s">
        <v>27</v>
      </c>
    </row>
    <row r="38" spans="2:8" ht="15" thickBot="1">
      <c r="B38" s="144"/>
      <c r="C38" s="145"/>
      <c r="D38" s="145"/>
      <c r="E38" s="146" t="s">
        <v>26</v>
      </c>
      <c r="F38" s="146" t="s">
        <v>25</v>
      </c>
      <c r="G38" s="146" t="s">
        <v>24</v>
      </c>
      <c r="H38" s="145"/>
    </row>
    <row r="39" spans="2:8" ht="16.899999999999999" customHeight="1" thickBot="1">
      <c r="B39" s="19" t="s">
        <v>95</v>
      </c>
      <c r="C39" s="18" t="s">
        <v>94</v>
      </c>
      <c r="D39" s="18">
        <v>150</v>
      </c>
      <c r="E39" s="47">
        <v>1.43</v>
      </c>
      <c r="F39" s="47">
        <v>3.14</v>
      </c>
      <c r="G39" s="47">
        <v>10.68</v>
      </c>
      <c r="H39" s="47">
        <v>76.72</v>
      </c>
    </row>
    <row r="40" spans="2:8" ht="18" customHeight="1" thickBot="1">
      <c r="B40" s="13" t="s">
        <v>21</v>
      </c>
      <c r="C40" s="3" t="s">
        <v>285</v>
      </c>
      <c r="D40" s="3">
        <v>10</v>
      </c>
      <c r="E40" s="24">
        <v>0.26</v>
      </c>
      <c r="F40" s="24">
        <v>3</v>
      </c>
      <c r="G40" s="24">
        <v>0.28000000000000003</v>
      </c>
      <c r="H40" s="24">
        <v>29.4</v>
      </c>
    </row>
    <row r="41" spans="2:8" ht="19.149999999999999" customHeight="1" thickBot="1">
      <c r="B41" s="4" t="s">
        <v>3</v>
      </c>
      <c r="C41" s="3" t="s">
        <v>2</v>
      </c>
      <c r="D41" s="3">
        <v>20</v>
      </c>
      <c r="E41" s="24">
        <v>1.48</v>
      </c>
      <c r="F41" s="24">
        <v>0.32</v>
      </c>
      <c r="G41" s="24">
        <v>8.56</v>
      </c>
      <c r="H41" s="24">
        <v>43.04</v>
      </c>
    </row>
    <row r="42" spans="2:8" ht="18.600000000000001" customHeight="1" thickBot="1">
      <c r="B42" s="96" t="s">
        <v>261</v>
      </c>
      <c r="C42" s="18" t="s">
        <v>291</v>
      </c>
      <c r="D42" s="18">
        <v>140</v>
      </c>
      <c r="E42" s="47">
        <v>26.46</v>
      </c>
      <c r="F42" s="47">
        <v>11.57</v>
      </c>
      <c r="G42" s="47">
        <v>8.18</v>
      </c>
      <c r="H42" s="47">
        <v>242.73</v>
      </c>
    </row>
    <row r="43" spans="2:8" ht="19.149999999999999" customHeight="1" thickBot="1">
      <c r="B43" s="97" t="s">
        <v>225</v>
      </c>
      <c r="C43" s="3" t="s">
        <v>292</v>
      </c>
      <c r="D43" s="3">
        <v>220</v>
      </c>
      <c r="E43" s="24">
        <v>11.202999999999999</v>
      </c>
      <c r="F43" s="24">
        <v>11.48</v>
      </c>
      <c r="G43" s="24">
        <v>22.5</v>
      </c>
      <c r="H43" s="24">
        <v>241.16</v>
      </c>
    </row>
    <row r="44" spans="2:8" ht="19.149999999999999" customHeight="1" thickBot="1">
      <c r="B44" s="37" t="s">
        <v>90</v>
      </c>
      <c r="C44" s="3" t="s">
        <v>89</v>
      </c>
      <c r="D44" s="3">
        <v>50</v>
      </c>
      <c r="E44" s="24">
        <v>0.627</v>
      </c>
      <c r="F44" s="24">
        <v>3.585</v>
      </c>
      <c r="G44" s="24">
        <v>4.6509999999999998</v>
      </c>
      <c r="H44" s="24">
        <v>53.377000000000002</v>
      </c>
    </row>
    <row r="45" spans="2:8" ht="18.600000000000001" customHeight="1" thickBot="1">
      <c r="B45" s="81" t="s">
        <v>262</v>
      </c>
      <c r="C45" s="6" t="s">
        <v>223</v>
      </c>
      <c r="D45" s="6">
        <v>100</v>
      </c>
      <c r="E45" s="45">
        <v>2.3530000000000002</v>
      </c>
      <c r="F45" s="45">
        <v>5.226</v>
      </c>
      <c r="G45" s="45">
        <v>21.344000000000001</v>
      </c>
      <c r="H45" s="45">
        <v>141.822</v>
      </c>
    </row>
    <row r="46" spans="2:8" ht="18.600000000000001" customHeight="1" thickBot="1">
      <c r="B46" s="80" t="s">
        <v>222</v>
      </c>
      <c r="C46" s="3" t="s">
        <v>293</v>
      </c>
      <c r="D46" s="3">
        <v>140</v>
      </c>
      <c r="E46" s="24">
        <v>1.64</v>
      </c>
      <c r="F46" s="24">
        <v>4.54</v>
      </c>
      <c r="G46" s="24">
        <v>10.66</v>
      </c>
      <c r="H46" s="24">
        <v>90.12</v>
      </c>
    </row>
    <row r="47" spans="2:8" ht="18.600000000000001" customHeight="1" thickBot="1">
      <c r="B47" s="50" t="s">
        <v>263</v>
      </c>
      <c r="C47" s="3" t="s">
        <v>62</v>
      </c>
      <c r="D47" s="3">
        <v>90</v>
      </c>
      <c r="E47" s="24">
        <v>0.36</v>
      </c>
      <c r="F47" s="24">
        <v>0.36</v>
      </c>
      <c r="G47" s="24">
        <v>11.7</v>
      </c>
      <c r="H47" s="24">
        <v>51.48</v>
      </c>
    </row>
    <row r="48" spans="2:8" ht="15" thickBot="1">
      <c r="B48" s="4" t="s">
        <v>32</v>
      </c>
      <c r="C48" s="3" t="s">
        <v>290</v>
      </c>
      <c r="D48" s="3">
        <v>170</v>
      </c>
      <c r="E48" s="24">
        <v>0.68</v>
      </c>
      <c r="F48" s="24">
        <v>0.68</v>
      </c>
      <c r="G48" s="24">
        <v>22.1</v>
      </c>
      <c r="H48" s="24">
        <v>97.24</v>
      </c>
    </row>
    <row r="49" spans="2:8" ht="17.45" customHeight="1" thickBot="1">
      <c r="B49" s="4" t="s">
        <v>128</v>
      </c>
      <c r="C49" s="3" t="s">
        <v>13</v>
      </c>
      <c r="D49" s="3">
        <v>200</v>
      </c>
      <c r="E49" s="24">
        <v>0</v>
      </c>
      <c r="F49" s="24">
        <v>0</v>
      </c>
      <c r="G49" s="24">
        <v>0.2</v>
      </c>
      <c r="H49" s="24">
        <v>2</v>
      </c>
    </row>
    <row r="50" spans="2:8" ht="15" thickBot="1">
      <c r="B50" s="190" t="s">
        <v>159</v>
      </c>
      <c r="C50" s="191"/>
      <c r="D50" s="192"/>
      <c r="E50" s="147">
        <f>SUM(E39:E42,E45:E49)</f>
        <v>34.663000000000004</v>
      </c>
      <c r="F50" s="147">
        <f>SUM(F39:F42,F45:F49)</f>
        <v>28.835999999999999</v>
      </c>
      <c r="G50" s="147">
        <f>SUM(G39:G42,G45:G49)</f>
        <v>93.703999999999994</v>
      </c>
      <c r="H50" s="147">
        <f>SUM(H39:H42,H45:H49)</f>
        <v>774.55200000000002</v>
      </c>
    </row>
    <row r="51" spans="2:8" ht="15" thickBot="1">
      <c r="B51" s="190" t="s">
        <v>158</v>
      </c>
      <c r="C51" s="191"/>
      <c r="D51" s="226"/>
      <c r="E51" s="152">
        <f>SUM(E39:E41,E43:E44,E46:E49)</f>
        <v>17.68</v>
      </c>
      <c r="F51" s="152">
        <f>SUM(F39:F41,F43:F44,F46:F49)</f>
        <v>27.105</v>
      </c>
      <c r="G51" s="152">
        <f>SUM(G39:G41,G43:G44,G46:G49)</f>
        <v>91.331000000000003</v>
      </c>
      <c r="H51" s="152">
        <f>SUM(H39:H41,H43:H44,H46:H49)</f>
        <v>684.53700000000003</v>
      </c>
    </row>
    <row r="52" spans="2:8" ht="15" thickBot="1">
      <c r="B52" s="22"/>
      <c r="C52" s="22"/>
      <c r="D52" s="22"/>
      <c r="E52" s="51"/>
      <c r="F52" s="51"/>
      <c r="G52" s="51"/>
      <c r="H52" s="51"/>
    </row>
    <row r="53" spans="2:8" s="1" customFormat="1" ht="24" customHeight="1" thickBot="1">
      <c r="B53" s="189" t="s">
        <v>380</v>
      </c>
      <c r="C53" s="198" t="s">
        <v>195</v>
      </c>
      <c r="D53" s="199"/>
      <c r="E53" s="200"/>
      <c r="F53" s="198" t="s">
        <v>82</v>
      </c>
      <c r="G53" s="199"/>
      <c r="H53" s="200"/>
    </row>
    <row r="54" spans="2:8" ht="18" hidden="1" customHeight="1" thickBot="1">
      <c r="B54" s="79" t="s">
        <v>37</v>
      </c>
      <c r="C54" s="78"/>
      <c r="D54" s="78"/>
      <c r="E54" s="78"/>
      <c r="F54" s="78"/>
      <c r="G54" s="78"/>
      <c r="H54" s="77"/>
    </row>
    <row r="55" spans="2:8" ht="15" hidden="1" customHeight="1" thickBot="1">
      <c r="B55" s="156"/>
      <c r="C55" s="157"/>
      <c r="D55" s="212" t="s">
        <v>28</v>
      </c>
      <c r="E55" s="213" t="s">
        <v>8</v>
      </c>
      <c r="F55" s="214"/>
      <c r="G55" s="215"/>
      <c r="H55" s="218" t="s">
        <v>36</v>
      </c>
    </row>
    <row r="56" spans="2:8" ht="14.25" hidden="1" customHeight="1">
      <c r="B56" s="158" t="s">
        <v>10</v>
      </c>
      <c r="C56" s="143" t="s">
        <v>9</v>
      </c>
      <c r="D56" s="204"/>
      <c r="E56" s="143" t="s">
        <v>6</v>
      </c>
      <c r="F56" s="143" t="s">
        <v>5</v>
      </c>
      <c r="G56" s="143" t="s">
        <v>4</v>
      </c>
      <c r="H56" s="219"/>
    </row>
    <row r="57" spans="2:8" ht="12.6" hidden="1" customHeight="1" thickBot="1">
      <c r="B57" s="159"/>
      <c r="C57" s="160"/>
      <c r="D57" s="211"/>
      <c r="E57" s="161" t="s">
        <v>26</v>
      </c>
      <c r="F57" s="161" t="s">
        <v>25</v>
      </c>
      <c r="G57" s="161" t="s">
        <v>24</v>
      </c>
      <c r="H57" s="220"/>
    </row>
    <row r="58" spans="2:8" ht="18" hidden="1" customHeight="1" thickBot="1">
      <c r="B58" s="4" t="s">
        <v>220</v>
      </c>
      <c r="C58" s="3" t="s">
        <v>294</v>
      </c>
      <c r="D58" s="3">
        <v>275</v>
      </c>
      <c r="E58" s="24">
        <v>9.7200000000000006</v>
      </c>
      <c r="F58" s="24">
        <v>6.22</v>
      </c>
      <c r="G58" s="24">
        <v>50.85</v>
      </c>
      <c r="H58" s="24">
        <v>294.97000000000003</v>
      </c>
    </row>
    <row r="59" spans="2:8" ht="15.6" hidden="1" customHeight="1" thickBot="1">
      <c r="B59" s="31" t="s">
        <v>100</v>
      </c>
      <c r="C59" s="18" t="s">
        <v>295</v>
      </c>
      <c r="D59" s="18">
        <v>200</v>
      </c>
      <c r="E59" s="47">
        <v>5.18</v>
      </c>
      <c r="F59" s="47">
        <v>0.65</v>
      </c>
      <c r="G59" s="47">
        <v>14.96</v>
      </c>
      <c r="H59" s="47">
        <v>86.45</v>
      </c>
    </row>
    <row r="60" spans="2:8" ht="16.149999999999999" hidden="1" customHeight="1" thickBot="1">
      <c r="B60" s="107" t="s">
        <v>32</v>
      </c>
      <c r="C60" s="18" t="s">
        <v>57</v>
      </c>
      <c r="D60" s="18">
        <v>120</v>
      </c>
      <c r="E60" s="47">
        <v>0.48</v>
      </c>
      <c r="F60" s="47">
        <v>0.48</v>
      </c>
      <c r="G60" s="47">
        <v>15.6</v>
      </c>
      <c r="H60" s="47">
        <v>68.64</v>
      </c>
    </row>
    <row r="61" spans="2:8" ht="16.149999999999999" hidden="1" customHeight="1" thickBot="1">
      <c r="B61" s="31" t="s">
        <v>216</v>
      </c>
      <c r="C61" s="30" t="s">
        <v>75</v>
      </c>
      <c r="D61" s="30">
        <v>200</v>
      </c>
      <c r="E61" s="56">
        <v>0</v>
      </c>
      <c r="F61" s="56">
        <v>0</v>
      </c>
      <c r="G61" s="56">
        <v>0</v>
      </c>
      <c r="H61" s="108">
        <v>0</v>
      </c>
    </row>
    <row r="62" spans="2:8" ht="18.600000000000001" hidden="1" customHeight="1" thickBot="1">
      <c r="B62" s="227" t="s">
        <v>12</v>
      </c>
      <c r="C62" s="216"/>
      <c r="D62" s="217"/>
      <c r="E62" s="147">
        <f>SUM(E58:E61)</f>
        <v>15.38</v>
      </c>
      <c r="F62" s="147">
        <f>SUM(F58:F61)</f>
        <v>7.35</v>
      </c>
      <c r="G62" s="147">
        <f>SUM(G58:G61)</f>
        <v>81.41</v>
      </c>
      <c r="H62" s="147">
        <f>SUM(H58:H61)</f>
        <v>450.06</v>
      </c>
    </row>
    <row r="63" spans="2:8" ht="15" thickBot="1">
      <c r="B63" s="93" t="s">
        <v>381</v>
      </c>
    </row>
    <row r="64" spans="2:8" ht="18.600000000000001" customHeight="1" thickBot="1">
      <c r="B64" s="153"/>
      <c r="C64" s="154"/>
      <c r="D64" s="196" t="s">
        <v>28</v>
      </c>
      <c r="E64" s="201" t="s">
        <v>8</v>
      </c>
      <c r="F64" s="202"/>
      <c r="G64" s="203"/>
      <c r="H64" s="155" t="s">
        <v>7</v>
      </c>
    </row>
    <row r="65" spans="2:8">
      <c r="B65" s="142" t="s">
        <v>10</v>
      </c>
      <c r="C65" s="143" t="s">
        <v>9</v>
      </c>
      <c r="D65" s="204"/>
      <c r="E65" s="143" t="s">
        <v>6</v>
      </c>
      <c r="F65" s="143" t="s">
        <v>5</v>
      </c>
      <c r="G65" s="143" t="s">
        <v>4</v>
      </c>
      <c r="H65" s="143" t="s">
        <v>27</v>
      </c>
    </row>
    <row r="66" spans="2:8" ht="15" thickBot="1">
      <c r="B66" s="144"/>
      <c r="C66" s="162"/>
      <c r="D66" s="211"/>
      <c r="E66" s="143" t="s">
        <v>26</v>
      </c>
      <c r="F66" s="143" t="s">
        <v>25</v>
      </c>
      <c r="G66" s="143" t="s">
        <v>24</v>
      </c>
      <c r="H66" s="162"/>
    </row>
    <row r="67" spans="2:8" ht="17.45" customHeight="1" thickBot="1">
      <c r="B67" s="73" t="s">
        <v>215</v>
      </c>
      <c r="C67" s="33" t="s">
        <v>214</v>
      </c>
      <c r="D67" s="30">
        <v>150</v>
      </c>
      <c r="E67" s="56">
        <v>11.27</v>
      </c>
      <c r="F67" s="56">
        <v>3.73</v>
      </c>
      <c r="G67" s="56">
        <v>32.82</v>
      </c>
      <c r="H67" s="108">
        <v>209.95</v>
      </c>
    </row>
    <row r="68" spans="2:8" ht="18" customHeight="1" thickBot="1">
      <c r="B68" s="32" t="s">
        <v>21</v>
      </c>
      <c r="C68" s="18" t="s">
        <v>285</v>
      </c>
      <c r="D68" s="18">
        <v>10</v>
      </c>
      <c r="E68" s="47">
        <v>0.26</v>
      </c>
      <c r="F68" s="47">
        <v>3</v>
      </c>
      <c r="G68" s="47">
        <v>0.28000000000000003</v>
      </c>
      <c r="H68" s="47">
        <v>29.4</v>
      </c>
    </row>
    <row r="69" spans="2:8" ht="15" thickBot="1">
      <c r="B69" s="4" t="s">
        <v>3</v>
      </c>
      <c r="C69" s="3" t="s">
        <v>2</v>
      </c>
      <c r="D69" s="3">
        <v>20</v>
      </c>
      <c r="E69" s="24">
        <v>1.48</v>
      </c>
      <c r="F69" s="24">
        <v>0.32</v>
      </c>
      <c r="G69" s="24">
        <v>8.56</v>
      </c>
      <c r="H69" s="24">
        <v>43.04</v>
      </c>
    </row>
    <row r="70" spans="2:8" ht="23.45" customHeight="1" thickBot="1">
      <c r="B70" s="72" t="s">
        <v>264</v>
      </c>
      <c r="C70" s="11" t="s">
        <v>213</v>
      </c>
      <c r="D70" s="8" t="s">
        <v>274</v>
      </c>
      <c r="E70" s="23">
        <v>17.2</v>
      </c>
      <c r="F70" s="23">
        <v>7.62</v>
      </c>
      <c r="G70" s="23">
        <v>18.489999999999998</v>
      </c>
      <c r="H70" s="69">
        <v>211.27</v>
      </c>
    </row>
    <row r="71" spans="2:8" ht="17.45" customHeight="1" thickBot="1">
      <c r="B71" s="4" t="s">
        <v>296</v>
      </c>
      <c r="C71" s="3" t="s">
        <v>212</v>
      </c>
      <c r="D71" s="3">
        <v>220</v>
      </c>
      <c r="E71" s="24">
        <v>9.2669999999999995</v>
      </c>
      <c r="F71" s="24">
        <v>11.901999999999999</v>
      </c>
      <c r="G71" s="24">
        <v>21.009</v>
      </c>
      <c r="H71" s="24">
        <v>228.221</v>
      </c>
    </row>
    <row r="72" spans="2:8" ht="16.149999999999999" customHeight="1" thickBot="1">
      <c r="B72" s="54" t="s">
        <v>150</v>
      </c>
      <c r="C72" s="11" t="s">
        <v>297</v>
      </c>
      <c r="D72" s="11">
        <v>110</v>
      </c>
      <c r="E72" s="23">
        <v>6.5369999999999999</v>
      </c>
      <c r="F72" s="23">
        <v>4.2770000000000001</v>
      </c>
      <c r="G72" s="23">
        <v>35.595999999999997</v>
      </c>
      <c r="H72" s="69">
        <v>207.024</v>
      </c>
    </row>
    <row r="73" spans="2:8" ht="20.45" customHeight="1" thickBot="1">
      <c r="B73" s="26" t="s">
        <v>363</v>
      </c>
      <c r="C73" s="71" t="s">
        <v>298</v>
      </c>
      <c r="D73" s="71">
        <v>120</v>
      </c>
      <c r="E73" s="109">
        <v>1.43</v>
      </c>
      <c r="F73" s="109">
        <v>1.2130000000000001</v>
      </c>
      <c r="G73" s="109">
        <v>18.994</v>
      </c>
      <c r="H73" s="110">
        <v>92.611999999999995</v>
      </c>
    </row>
    <row r="74" spans="2:8" ht="18.600000000000001" customHeight="1" thickBot="1">
      <c r="B74" s="50" t="s">
        <v>1</v>
      </c>
      <c r="C74" s="8" t="s">
        <v>0</v>
      </c>
      <c r="D74" s="8">
        <v>80</v>
      </c>
      <c r="E74" s="111">
        <v>0.32</v>
      </c>
      <c r="F74" s="111">
        <v>0.32</v>
      </c>
      <c r="G74" s="111">
        <v>10.4</v>
      </c>
      <c r="H74" s="112">
        <v>45.76</v>
      </c>
    </row>
    <row r="75" spans="2:8" ht="16.149999999999999" customHeight="1" thickBot="1">
      <c r="B75" s="107" t="s">
        <v>32</v>
      </c>
      <c r="C75" s="18" t="s">
        <v>57</v>
      </c>
      <c r="D75" s="18">
        <v>120</v>
      </c>
      <c r="E75" s="47">
        <v>0.48</v>
      </c>
      <c r="F75" s="47">
        <v>0.48</v>
      </c>
      <c r="G75" s="47">
        <v>15.6</v>
      </c>
      <c r="H75" s="47">
        <v>68.64</v>
      </c>
    </row>
    <row r="76" spans="2:8" ht="18.600000000000001" customHeight="1" thickBot="1">
      <c r="B76" s="4" t="s">
        <v>114</v>
      </c>
      <c r="C76" s="3" t="s">
        <v>13</v>
      </c>
      <c r="D76" s="3">
        <v>200</v>
      </c>
      <c r="E76" s="24">
        <v>0.2</v>
      </c>
      <c r="F76" s="24">
        <v>0</v>
      </c>
      <c r="G76" s="24">
        <v>1.2</v>
      </c>
      <c r="H76" s="24">
        <v>6</v>
      </c>
    </row>
    <row r="77" spans="2:8" ht="15" thickBot="1">
      <c r="B77" s="190" t="s">
        <v>159</v>
      </c>
      <c r="C77" s="191"/>
      <c r="D77" s="192"/>
      <c r="E77" s="147">
        <f>SUM(E67:E70,E73:E76)</f>
        <v>32.64</v>
      </c>
      <c r="F77" s="147">
        <f>SUM(F67:F70,F73:F76)</f>
        <v>16.683000000000003</v>
      </c>
      <c r="G77" s="147">
        <f>SUM(G67:G70,G73:G76)</f>
        <v>106.34400000000001</v>
      </c>
      <c r="H77" s="147">
        <f>SUM(H67:H70,H73:H76)</f>
        <v>706.67199999999991</v>
      </c>
    </row>
    <row r="78" spans="2:8" ht="17.45" customHeight="1" thickBot="1">
      <c r="B78" s="190" t="s">
        <v>158</v>
      </c>
      <c r="C78" s="191"/>
      <c r="D78" s="226"/>
      <c r="E78" s="152">
        <f>SUM(E67:E69,E71,E73:E76)</f>
        <v>24.707000000000001</v>
      </c>
      <c r="F78" s="152">
        <f>SUM(F67:F69,F71,F73:F76)</f>
        <v>20.965</v>
      </c>
      <c r="G78" s="152">
        <f>SUM(G67:G69,G71,G73:G76)</f>
        <v>108.86300000000001</v>
      </c>
      <c r="H78" s="152">
        <f>SUM(H67:H69,H71,H73:H76)</f>
        <v>723.62299999999993</v>
      </c>
    </row>
    <row r="79" spans="2:8" ht="6" customHeight="1" thickBot="1">
      <c r="B79" s="22"/>
      <c r="C79" s="22"/>
      <c r="D79" s="22"/>
      <c r="E79" s="51"/>
      <c r="F79" s="51"/>
      <c r="G79" s="51"/>
      <c r="H79" s="51"/>
    </row>
    <row r="80" spans="2:8" ht="15" hidden="1" thickBot="1">
      <c r="B80" s="22"/>
      <c r="C80" s="22"/>
      <c r="D80" s="22"/>
      <c r="E80" s="51"/>
      <c r="F80" s="51"/>
      <c r="G80" s="51"/>
      <c r="H80" s="51"/>
    </row>
    <row r="81" spans="2:8" s="1" customFormat="1" ht="24" customHeight="1" thickBot="1">
      <c r="B81" s="189" t="s">
        <v>380</v>
      </c>
      <c r="C81" s="198" t="s">
        <v>195</v>
      </c>
      <c r="D81" s="199"/>
      <c r="E81" s="200"/>
      <c r="F81" s="198" t="s">
        <v>60</v>
      </c>
      <c r="G81" s="199"/>
      <c r="H81" s="200"/>
    </row>
    <row r="82" spans="2:8" ht="17.45" hidden="1" customHeight="1" thickBot="1">
      <c r="B82" s="20" t="s">
        <v>37</v>
      </c>
    </row>
    <row r="83" spans="2:8" ht="15" hidden="1" customHeight="1" thickBot="1">
      <c r="B83" s="140"/>
      <c r="C83" s="141"/>
      <c r="D83" s="196" t="s">
        <v>28</v>
      </c>
      <c r="E83" s="201" t="s">
        <v>8</v>
      </c>
      <c r="F83" s="202"/>
      <c r="G83" s="203"/>
      <c r="H83" s="196" t="s">
        <v>36</v>
      </c>
    </row>
    <row r="84" spans="2:8" ht="14.25" hidden="1" customHeight="1">
      <c r="B84" s="163" t="s">
        <v>10</v>
      </c>
      <c r="C84" s="143" t="s">
        <v>9</v>
      </c>
      <c r="D84" s="204"/>
      <c r="E84" s="143" t="s">
        <v>6</v>
      </c>
      <c r="F84" s="143" t="s">
        <v>5</v>
      </c>
      <c r="G84" s="143" t="s">
        <v>4</v>
      </c>
      <c r="H84" s="204"/>
    </row>
    <row r="85" spans="2:8" ht="15" hidden="1" customHeight="1" thickBot="1">
      <c r="B85" s="144"/>
      <c r="C85" s="145"/>
      <c r="D85" s="197"/>
      <c r="E85" s="146" t="s">
        <v>26</v>
      </c>
      <c r="F85" s="146" t="s">
        <v>25</v>
      </c>
      <c r="G85" s="146" t="s">
        <v>24</v>
      </c>
      <c r="H85" s="197"/>
    </row>
    <row r="86" spans="2:8" ht="15" hidden="1" thickBot="1">
      <c r="B86" s="19" t="s">
        <v>299</v>
      </c>
      <c r="C86" s="18" t="s">
        <v>300</v>
      </c>
      <c r="D86" s="18">
        <v>220</v>
      </c>
      <c r="E86" s="47">
        <v>9.1300000000000008</v>
      </c>
      <c r="F86" s="47">
        <v>7.71</v>
      </c>
      <c r="G86" s="47">
        <v>45.08</v>
      </c>
      <c r="H86" s="47">
        <v>286.29000000000002</v>
      </c>
    </row>
    <row r="87" spans="2:8" ht="15" hidden="1" thickBot="1">
      <c r="B87" s="19" t="s">
        <v>209</v>
      </c>
      <c r="C87" s="18" t="s">
        <v>301</v>
      </c>
      <c r="D87" s="18" t="s">
        <v>302</v>
      </c>
      <c r="E87" s="47">
        <v>7.13</v>
      </c>
      <c r="F87" s="47">
        <v>8.39</v>
      </c>
      <c r="G87" s="47">
        <v>16.25</v>
      </c>
      <c r="H87" s="47">
        <v>169.03</v>
      </c>
    </row>
    <row r="88" spans="2:8" ht="15" hidden="1" thickBot="1">
      <c r="B88" s="19" t="s">
        <v>56</v>
      </c>
      <c r="C88" s="18" t="s">
        <v>55</v>
      </c>
      <c r="D88" s="18">
        <v>200</v>
      </c>
      <c r="E88" s="47">
        <v>0</v>
      </c>
      <c r="F88" s="47">
        <v>0</v>
      </c>
      <c r="G88" s="47">
        <v>0</v>
      </c>
      <c r="H88" s="47">
        <v>0</v>
      </c>
    </row>
    <row r="89" spans="2:8" ht="15" hidden="1" customHeight="1" thickBot="1">
      <c r="B89" s="190" t="s">
        <v>12</v>
      </c>
      <c r="C89" s="191"/>
      <c r="D89" s="192"/>
      <c r="E89" s="147">
        <f>SUM(E86:E88)</f>
        <v>16.260000000000002</v>
      </c>
      <c r="F89" s="147">
        <f>SUM(F86:F88)</f>
        <v>16.100000000000001</v>
      </c>
      <c r="G89" s="147">
        <f>SUM(G86:G88)</f>
        <v>61.33</v>
      </c>
      <c r="H89" s="147">
        <f>SUM(H86:H88)</f>
        <v>455.32000000000005</v>
      </c>
    </row>
    <row r="90" spans="2:8" ht="19.149999999999999" customHeight="1" thickBot="1">
      <c r="B90" s="93" t="s">
        <v>381</v>
      </c>
    </row>
    <row r="91" spans="2:8" ht="15" customHeight="1" thickBot="1">
      <c r="B91" s="153"/>
      <c r="C91" s="154"/>
      <c r="D91" s="196" t="s">
        <v>28</v>
      </c>
      <c r="E91" s="201" t="s">
        <v>8</v>
      </c>
      <c r="F91" s="202"/>
      <c r="G91" s="203"/>
      <c r="H91" s="155" t="s">
        <v>206</v>
      </c>
    </row>
    <row r="92" spans="2:8">
      <c r="B92" s="163" t="s">
        <v>10</v>
      </c>
      <c r="C92" s="143" t="s">
        <v>9</v>
      </c>
      <c r="D92" s="204"/>
      <c r="E92" s="143" t="s">
        <v>6</v>
      </c>
      <c r="F92" s="143" t="s">
        <v>5</v>
      </c>
      <c r="G92" s="143" t="s">
        <v>4</v>
      </c>
      <c r="H92" s="143" t="s">
        <v>205</v>
      </c>
    </row>
    <row r="93" spans="2:8" ht="15" thickBot="1">
      <c r="B93" s="144"/>
      <c r="C93" s="145"/>
      <c r="D93" s="197"/>
      <c r="E93" s="146" t="s">
        <v>26</v>
      </c>
      <c r="F93" s="146" t="s">
        <v>25</v>
      </c>
      <c r="G93" s="146" t="s">
        <v>24</v>
      </c>
      <c r="H93" s="145"/>
    </row>
    <row r="94" spans="2:8" ht="18.600000000000001" customHeight="1" thickBot="1">
      <c r="B94" s="19" t="s">
        <v>204</v>
      </c>
      <c r="C94" s="18" t="s">
        <v>203</v>
      </c>
      <c r="D94" s="18">
        <v>150</v>
      </c>
      <c r="E94" s="47">
        <v>4.8899999999999997</v>
      </c>
      <c r="F94" s="47">
        <v>4.18</v>
      </c>
      <c r="G94" s="47">
        <v>19.670000000000002</v>
      </c>
      <c r="H94" s="47">
        <v>135.87</v>
      </c>
    </row>
    <row r="95" spans="2:8" ht="18" customHeight="1" thickBot="1">
      <c r="B95" s="32" t="s">
        <v>21</v>
      </c>
      <c r="C95" s="18" t="s">
        <v>285</v>
      </c>
      <c r="D95" s="18">
        <v>10</v>
      </c>
      <c r="E95" s="47">
        <v>0.26</v>
      </c>
      <c r="F95" s="47">
        <v>3</v>
      </c>
      <c r="G95" s="47">
        <v>0.28000000000000003</v>
      </c>
      <c r="H95" s="47">
        <v>29.4</v>
      </c>
    </row>
    <row r="96" spans="2:8" ht="18" customHeight="1" thickBot="1">
      <c r="B96" s="19" t="s">
        <v>3</v>
      </c>
      <c r="C96" s="18" t="s">
        <v>2</v>
      </c>
      <c r="D96" s="18">
        <v>20</v>
      </c>
      <c r="E96" s="47">
        <v>1.48</v>
      </c>
      <c r="F96" s="47">
        <v>0.32</v>
      </c>
      <c r="G96" s="47">
        <v>8.56</v>
      </c>
      <c r="H96" s="47">
        <v>43.04</v>
      </c>
    </row>
    <row r="97" spans="2:8" ht="21" customHeight="1" thickBot="1">
      <c r="B97" s="96" t="s">
        <v>247</v>
      </c>
      <c r="C97" s="18" t="s">
        <v>303</v>
      </c>
      <c r="D97" s="18">
        <v>110</v>
      </c>
      <c r="E97" s="47">
        <v>22.28</v>
      </c>
      <c r="F97" s="47">
        <v>14.58</v>
      </c>
      <c r="G97" s="47">
        <v>3.84</v>
      </c>
      <c r="H97" s="47">
        <v>235.73</v>
      </c>
    </row>
    <row r="98" spans="2:8" ht="18.600000000000001" customHeight="1" thickBot="1">
      <c r="B98" s="12" t="s">
        <v>267</v>
      </c>
      <c r="C98" s="8" t="s">
        <v>304</v>
      </c>
      <c r="D98" s="8" t="s">
        <v>305</v>
      </c>
      <c r="E98" s="111">
        <v>8.2899999999999991</v>
      </c>
      <c r="F98" s="111">
        <v>6.25</v>
      </c>
      <c r="G98" s="111">
        <v>36.950000000000003</v>
      </c>
      <c r="H98" s="112">
        <v>237.2</v>
      </c>
    </row>
    <row r="99" spans="2:8" ht="18.600000000000001" customHeight="1" thickBot="1">
      <c r="B99" s="12" t="s">
        <v>21</v>
      </c>
      <c r="C99" s="11" t="s">
        <v>83</v>
      </c>
      <c r="D99" s="11">
        <v>30</v>
      </c>
      <c r="E99" s="23">
        <v>0.78</v>
      </c>
      <c r="F99" s="23">
        <v>9</v>
      </c>
      <c r="G99" s="23">
        <v>0.84</v>
      </c>
      <c r="H99" s="69">
        <v>88.2</v>
      </c>
    </row>
    <row r="100" spans="2:8" ht="19.899999999999999" customHeight="1" thickBot="1">
      <c r="B100" s="37" t="s">
        <v>201</v>
      </c>
      <c r="C100" s="49" t="s">
        <v>306</v>
      </c>
      <c r="D100" s="49">
        <v>120</v>
      </c>
      <c r="E100" s="102">
        <v>3.97</v>
      </c>
      <c r="F100" s="102">
        <v>0.51</v>
      </c>
      <c r="G100" s="102">
        <v>38.58</v>
      </c>
      <c r="H100" s="102">
        <v>174.79</v>
      </c>
    </row>
    <row r="101" spans="2:8" ht="16.899999999999999" customHeight="1" thickBot="1">
      <c r="B101" s="31" t="s">
        <v>199</v>
      </c>
      <c r="C101" s="36" t="s">
        <v>307</v>
      </c>
      <c r="D101" s="36">
        <v>110</v>
      </c>
      <c r="E101" s="113">
        <v>2.08</v>
      </c>
      <c r="F101" s="113">
        <v>7.84</v>
      </c>
      <c r="G101" s="113">
        <v>9.7100000000000009</v>
      </c>
      <c r="H101" s="114">
        <v>117.73</v>
      </c>
    </row>
    <row r="102" spans="2:8" ht="19.899999999999999" customHeight="1" thickBot="1">
      <c r="B102" s="19" t="s">
        <v>1</v>
      </c>
      <c r="C102" s="18" t="s">
        <v>197</v>
      </c>
      <c r="D102" s="18">
        <v>70</v>
      </c>
      <c r="E102" s="47">
        <v>0.28000000000000003</v>
      </c>
      <c r="F102" s="47">
        <v>0.28000000000000003</v>
      </c>
      <c r="G102" s="47">
        <v>9.1</v>
      </c>
      <c r="H102" s="47">
        <v>40.04</v>
      </c>
    </row>
    <row r="103" spans="2:8" ht="15" thickBot="1">
      <c r="B103" s="19" t="s">
        <v>32</v>
      </c>
      <c r="C103" s="18" t="s">
        <v>57</v>
      </c>
      <c r="D103" s="18">
        <v>120</v>
      </c>
      <c r="E103" s="47">
        <v>0.48</v>
      </c>
      <c r="F103" s="47">
        <v>0.48</v>
      </c>
      <c r="G103" s="47">
        <v>15.6</v>
      </c>
      <c r="H103" s="47">
        <v>68.64</v>
      </c>
    </row>
    <row r="104" spans="2:8" ht="15" thickBot="1">
      <c r="B104" s="4" t="s">
        <v>196</v>
      </c>
      <c r="C104" s="3" t="s">
        <v>13</v>
      </c>
      <c r="D104" s="3">
        <v>200</v>
      </c>
      <c r="E104" s="24">
        <v>0</v>
      </c>
      <c r="F104" s="24">
        <v>0</v>
      </c>
      <c r="G104" s="24">
        <v>1.4</v>
      </c>
      <c r="H104" s="24">
        <v>6</v>
      </c>
    </row>
    <row r="105" spans="2:8" ht="15" thickBot="1">
      <c r="B105" s="190" t="s">
        <v>159</v>
      </c>
      <c r="C105" s="191"/>
      <c r="D105" s="192"/>
      <c r="E105" s="147">
        <f>SUM(E94:E97,E100:E104)</f>
        <v>35.72</v>
      </c>
      <c r="F105" s="147">
        <f>SUM(F94:F97,F100:F104)</f>
        <v>31.19</v>
      </c>
      <c r="G105" s="147">
        <f>SUM(G94:G97,G100:G104)</f>
        <v>106.74000000000001</v>
      </c>
      <c r="H105" s="147">
        <f>SUM(H94:H97,H100:H104)</f>
        <v>851.2399999999999</v>
      </c>
    </row>
    <row r="106" spans="2:8" ht="15" thickBot="1">
      <c r="B106" s="190" t="s">
        <v>158</v>
      </c>
      <c r="C106" s="191"/>
      <c r="D106" s="226"/>
      <c r="E106" s="152">
        <f>SUM(E94:E96,E98:E99,E101:E104)</f>
        <v>18.54</v>
      </c>
      <c r="F106" s="152">
        <f>SUM(F94:F96,F98:F99,F101:F104)</f>
        <v>31.35</v>
      </c>
      <c r="G106" s="152">
        <f>SUM(G94:G96,G98:G99,G101:G104)</f>
        <v>102.11000000000001</v>
      </c>
      <c r="H106" s="152">
        <f>SUM(H94:H96,H98:H99,H101:H104)</f>
        <v>766.12</v>
      </c>
    </row>
    <row r="107" spans="2:8" ht="8.4499999999999993" customHeight="1" thickBot="1">
      <c r="B107" s="22"/>
      <c r="C107" s="22"/>
      <c r="D107" s="22"/>
      <c r="E107" s="51"/>
      <c r="F107" s="51"/>
      <c r="G107" s="51"/>
      <c r="H107" s="51"/>
    </row>
    <row r="108" spans="2:8" s="1" customFormat="1" ht="24" customHeight="1" thickBot="1">
      <c r="B108" s="189" t="s">
        <v>380</v>
      </c>
      <c r="C108" s="198" t="s">
        <v>195</v>
      </c>
      <c r="D108" s="199"/>
      <c r="E108" s="200"/>
      <c r="F108" s="198" t="s">
        <v>38</v>
      </c>
      <c r="G108" s="199"/>
      <c r="H108" s="200"/>
    </row>
    <row r="109" spans="2:8" hidden="1">
      <c r="B109" s="20" t="s">
        <v>37</v>
      </c>
    </row>
    <row r="110" spans="2:8" ht="15" hidden="1" customHeight="1" thickBot="1">
      <c r="B110" s="140"/>
      <c r="C110" s="141"/>
      <c r="D110" s="141"/>
      <c r="E110" s="201" t="s">
        <v>8</v>
      </c>
      <c r="F110" s="202"/>
      <c r="G110" s="203"/>
      <c r="H110" s="196" t="s">
        <v>36</v>
      </c>
    </row>
    <row r="111" spans="2:8" ht="14.25" hidden="1" customHeight="1">
      <c r="B111" s="142" t="s">
        <v>10</v>
      </c>
      <c r="C111" s="143" t="s">
        <v>9</v>
      </c>
      <c r="D111" s="143" t="s">
        <v>28</v>
      </c>
      <c r="E111" s="143" t="s">
        <v>6</v>
      </c>
      <c r="F111" s="143" t="s">
        <v>5</v>
      </c>
      <c r="G111" s="143" t="s">
        <v>4</v>
      </c>
      <c r="H111" s="204"/>
    </row>
    <row r="112" spans="2:8" ht="15" hidden="1" customHeight="1" thickBot="1">
      <c r="B112" s="144"/>
      <c r="C112" s="145"/>
      <c r="D112" s="145"/>
      <c r="E112" s="146" t="s">
        <v>26</v>
      </c>
      <c r="F112" s="146" t="s">
        <v>25</v>
      </c>
      <c r="G112" s="146" t="s">
        <v>24</v>
      </c>
      <c r="H112" s="197"/>
    </row>
    <row r="113" spans="2:8" ht="15" hidden="1" thickBot="1">
      <c r="B113" s="46" t="s">
        <v>194</v>
      </c>
      <c r="C113" s="6" t="s">
        <v>365</v>
      </c>
      <c r="D113" s="6">
        <v>350</v>
      </c>
      <c r="E113" s="45">
        <v>9.91</v>
      </c>
      <c r="F113" s="45">
        <v>6.04</v>
      </c>
      <c r="G113" s="45">
        <v>50.87</v>
      </c>
      <c r="H113" s="45">
        <v>297.48</v>
      </c>
    </row>
    <row r="114" spans="2:8" ht="15" hidden="1" thickBot="1">
      <c r="B114" s="4" t="s">
        <v>34</v>
      </c>
      <c r="C114" s="3" t="s">
        <v>33</v>
      </c>
      <c r="D114" s="3">
        <v>30</v>
      </c>
      <c r="E114" s="24">
        <v>0.27</v>
      </c>
      <c r="F114" s="24">
        <v>0.12</v>
      </c>
      <c r="G114" s="24">
        <v>2.91</v>
      </c>
      <c r="H114" s="24">
        <v>13.8</v>
      </c>
    </row>
    <row r="115" spans="2:8" ht="15" hidden="1" thickBot="1">
      <c r="B115" s="46" t="s">
        <v>143</v>
      </c>
      <c r="C115" s="6" t="s">
        <v>142</v>
      </c>
      <c r="D115" s="6">
        <v>120</v>
      </c>
      <c r="E115" s="45">
        <v>4.08</v>
      </c>
      <c r="F115" s="45">
        <v>3</v>
      </c>
      <c r="G115" s="45">
        <v>5.88</v>
      </c>
      <c r="H115" s="45">
        <v>66.84</v>
      </c>
    </row>
    <row r="116" spans="2:8" ht="15" hidden="1" thickBot="1">
      <c r="B116" s="4" t="s">
        <v>97</v>
      </c>
      <c r="C116" s="3" t="s">
        <v>96</v>
      </c>
      <c r="D116" s="3">
        <v>200</v>
      </c>
      <c r="E116" s="24">
        <v>0</v>
      </c>
      <c r="F116" s="24">
        <v>0</v>
      </c>
      <c r="G116" s="24">
        <v>0</v>
      </c>
      <c r="H116" s="24">
        <v>0</v>
      </c>
    </row>
    <row r="117" spans="2:8" ht="15" hidden="1" customHeight="1" thickBot="1">
      <c r="B117" s="190" t="s">
        <v>12</v>
      </c>
      <c r="C117" s="191"/>
      <c r="D117" s="192"/>
      <c r="E117" s="147">
        <f>SUM(E113:E116)</f>
        <v>14.26</v>
      </c>
      <c r="F117" s="147">
        <f>SUM(F113:F116)</f>
        <v>9.16</v>
      </c>
      <c r="G117" s="147">
        <f>SUM(G113:G116)</f>
        <v>59.660000000000004</v>
      </c>
      <c r="H117" s="147">
        <f>SUM(H113:H116)</f>
        <v>378.12</v>
      </c>
    </row>
    <row r="118" spans="2:8" ht="15" thickBot="1">
      <c r="B118" s="93" t="s">
        <v>381</v>
      </c>
    </row>
    <row r="119" spans="2:8" ht="19.899999999999999" customHeight="1" thickBot="1">
      <c r="B119" s="153"/>
      <c r="C119" s="154"/>
      <c r="D119" s="154"/>
      <c r="E119" s="201" t="s">
        <v>8</v>
      </c>
      <c r="F119" s="202"/>
      <c r="G119" s="203"/>
      <c r="H119" s="155" t="s">
        <v>7</v>
      </c>
    </row>
    <row r="120" spans="2:8">
      <c r="B120" s="142" t="s">
        <v>10</v>
      </c>
      <c r="C120" s="143" t="s">
        <v>9</v>
      </c>
      <c r="D120" s="143" t="s">
        <v>28</v>
      </c>
      <c r="E120" s="143" t="s">
        <v>6</v>
      </c>
      <c r="F120" s="143" t="s">
        <v>5</v>
      </c>
      <c r="G120" s="143" t="s">
        <v>4</v>
      </c>
      <c r="H120" s="143" t="s">
        <v>27</v>
      </c>
    </row>
    <row r="121" spans="2:8" ht="15" thickBot="1">
      <c r="B121" s="144"/>
      <c r="C121" s="145"/>
      <c r="D121" s="145"/>
      <c r="E121" s="146" t="s">
        <v>26</v>
      </c>
      <c r="F121" s="146" t="s">
        <v>25</v>
      </c>
      <c r="G121" s="146" t="s">
        <v>24</v>
      </c>
      <c r="H121" s="145"/>
    </row>
    <row r="122" spans="2:8" ht="16.149999999999999" customHeight="1" thickBot="1">
      <c r="B122" s="34" t="s">
        <v>192</v>
      </c>
      <c r="C122" s="33" t="s">
        <v>191</v>
      </c>
      <c r="D122" s="30">
        <v>150</v>
      </c>
      <c r="E122" s="56">
        <v>1.91</v>
      </c>
      <c r="F122" s="56">
        <v>4.75</v>
      </c>
      <c r="G122" s="56">
        <v>11.38</v>
      </c>
      <c r="H122" s="108">
        <v>95.88</v>
      </c>
    </row>
    <row r="123" spans="2:8" s="9" customFormat="1" ht="16.899999999999999" customHeight="1" thickBot="1">
      <c r="B123" s="32" t="s">
        <v>21</v>
      </c>
      <c r="C123" s="18" t="s">
        <v>285</v>
      </c>
      <c r="D123" s="18">
        <v>10</v>
      </c>
      <c r="E123" s="47">
        <v>0.26</v>
      </c>
      <c r="F123" s="47">
        <v>3</v>
      </c>
      <c r="G123" s="47">
        <v>0.28000000000000003</v>
      </c>
      <c r="H123" s="47">
        <v>29.4</v>
      </c>
    </row>
    <row r="124" spans="2:8" ht="16.899999999999999" customHeight="1" thickBot="1">
      <c r="B124" s="4" t="s">
        <v>3</v>
      </c>
      <c r="C124" s="3" t="s">
        <v>2</v>
      </c>
      <c r="D124" s="3">
        <v>20</v>
      </c>
      <c r="E124" s="24">
        <v>1.48</v>
      </c>
      <c r="F124" s="24">
        <v>0.32</v>
      </c>
      <c r="G124" s="24">
        <v>8.56</v>
      </c>
      <c r="H124" s="24">
        <v>43.04</v>
      </c>
    </row>
    <row r="125" spans="2:8" ht="16.899999999999999" customHeight="1" thickBot="1">
      <c r="B125" s="48" t="s">
        <v>368</v>
      </c>
      <c r="C125" s="63" t="s">
        <v>309</v>
      </c>
      <c r="D125" s="11">
        <v>130</v>
      </c>
      <c r="E125" s="23">
        <v>24.122</v>
      </c>
      <c r="F125" s="23">
        <v>10.750999999999999</v>
      </c>
      <c r="G125" s="23">
        <v>26.422000000000001</v>
      </c>
      <c r="H125" s="69">
        <v>298.93799999999999</v>
      </c>
    </row>
    <row r="126" spans="2:8" ht="16.899999999999999" customHeight="1" thickBot="1">
      <c r="B126" s="12" t="s">
        <v>374</v>
      </c>
      <c r="C126" s="11" t="s">
        <v>308</v>
      </c>
      <c r="D126" s="11">
        <v>110</v>
      </c>
      <c r="E126" s="23">
        <v>20.515000000000001</v>
      </c>
      <c r="F126" s="23">
        <v>0.374</v>
      </c>
      <c r="G126" s="23">
        <v>1.7000000000000001E-2</v>
      </c>
      <c r="H126" s="69">
        <v>85.488</v>
      </c>
    </row>
    <row r="127" spans="2:8" ht="16.899999999999999" customHeight="1" thickBot="1">
      <c r="B127" s="68" t="s">
        <v>189</v>
      </c>
      <c r="C127" s="3" t="s">
        <v>310</v>
      </c>
      <c r="D127" s="3">
        <v>200</v>
      </c>
      <c r="E127" s="24">
        <v>5.98</v>
      </c>
      <c r="F127" s="24">
        <v>5.09</v>
      </c>
      <c r="G127" s="24">
        <v>45.8</v>
      </c>
      <c r="H127" s="24">
        <v>252.94</v>
      </c>
    </row>
    <row r="128" spans="2:8" ht="16.899999999999999" customHeight="1" thickBot="1">
      <c r="B128" s="4" t="s">
        <v>187</v>
      </c>
      <c r="C128" s="3" t="s">
        <v>311</v>
      </c>
      <c r="D128" s="3">
        <v>150</v>
      </c>
      <c r="E128" s="24">
        <v>1.917</v>
      </c>
      <c r="F128" s="24">
        <v>14.612</v>
      </c>
      <c r="G128" s="24">
        <v>8.4160000000000004</v>
      </c>
      <c r="H128" s="24">
        <v>172.84299999999999</v>
      </c>
    </row>
    <row r="129" spans="2:8" ht="16.899999999999999" customHeight="1" thickBot="1">
      <c r="B129" s="4" t="s">
        <v>185</v>
      </c>
      <c r="C129" s="3" t="s">
        <v>184</v>
      </c>
      <c r="D129" s="3">
        <v>70</v>
      </c>
      <c r="E129" s="24">
        <v>0.56000000000000005</v>
      </c>
      <c r="F129" s="24">
        <v>0.14000000000000001</v>
      </c>
      <c r="G129" s="24">
        <v>1.61</v>
      </c>
      <c r="H129" s="24">
        <v>9.94</v>
      </c>
    </row>
    <row r="130" spans="2:8" ht="15" thickBot="1">
      <c r="B130" s="4" t="s">
        <v>32</v>
      </c>
      <c r="C130" s="3" t="s">
        <v>284</v>
      </c>
      <c r="D130" s="3">
        <v>145</v>
      </c>
      <c r="E130" s="24">
        <v>0.57999999999999996</v>
      </c>
      <c r="F130" s="24">
        <v>0.57999999999999996</v>
      </c>
      <c r="G130" s="24">
        <v>18.850000000000001</v>
      </c>
      <c r="H130" s="24">
        <v>82.94</v>
      </c>
    </row>
    <row r="131" spans="2:8" ht="16.899999999999999" customHeight="1" thickBot="1">
      <c r="B131" s="4" t="s">
        <v>104</v>
      </c>
      <c r="C131" s="3" t="s">
        <v>13</v>
      </c>
      <c r="D131" s="3">
        <v>200</v>
      </c>
      <c r="E131" s="24">
        <v>0.4</v>
      </c>
      <c r="F131" s="24">
        <v>0</v>
      </c>
      <c r="G131" s="24">
        <v>1.4</v>
      </c>
      <c r="H131" s="24">
        <v>8</v>
      </c>
    </row>
    <row r="132" spans="2:8" ht="20.45" customHeight="1" thickBot="1">
      <c r="B132" s="190" t="s">
        <v>159</v>
      </c>
      <c r="C132" s="191"/>
      <c r="D132" s="192"/>
      <c r="E132" s="147">
        <f>SUM(E122:E125,E127:E131)</f>
        <v>37.208999999999996</v>
      </c>
      <c r="F132" s="147">
        <f>SUM(F122:F125,F127:F131)</f>
        <v>39.242999999999995</v>
      </c>
      <c r="G132" s="147">
        <f>SUM(G122:G125,G127:G131)</f>
        <v>122.71799999999999</v>
      </c>
      <c r="H132" s="147">
        <f>SUM(H122:H125,H127:H131)</f>
        <v>993.92100000000005</v>
      </c>
    </row>
    <row r="133" spans="2:8" ht="22.9" customHeight="1" thickBot="1">
      <c r="B133" s="190" t="s">
        <v>158</v>
      </c>
      <c r="C133" s="191"/>
      <c r="D133" s="226"/>
      <c r="E133" s="152">
        <f>SUM(E122:E124,E126,E128:E131)</f>
        <v>27.621999999999996</v>
      </c>
      <c r="F133" s="152">
        <f>SUM(F122:F124,F126,F128:F131)</f>
        <v>23.776</v>
      </c>
      <c r="G133" s="152">
        <f>SUM(G122:G124,G126,G128:G131)</f>
        <v>50.512999999999998</v>
      </c>
      <c r="H133" s="152">
        <f>SUM(H122:H124,H126,H128:H131)</f>
        <v>527.53099999999995</v>
      </c>
    </row>
    <row r="134" spans="2:8" ht="15" thickBot="1"/>
    <row r="135" spans="2:8" s="1" customFormat="1" ht="24" customHeight="1" thickBot="1">
      <c r="B135" s="189" t="s">
        <v>380</v>
      </c>
      <c r="C135" s="198" t="s">
        <v>126</v>
      </c>
      <c r="D135" s="199"/>
      <c r="E135" s="200"/>
      <c r="F135" s="198" t="s">
        <v>113</v>
      </c>
      <c r="G135" s="199"/>
      <c r="H135" s="200"/>
    </row>
    <row r="136" spans="2:8" hidden="1">
      <c r="B136" s="20" t="s">
        <v>37</v>
      </c>
    </row>
    <row r="137" spans="2:8" ht="15" hidden="1" customHeight="1" thickBot="1">
      <c r="B137" s="173"/>
      <c r="C137" s="174"/>
      <c r="D137" s="212" t="s">
        <v>28</v>
      </c>
      <c r="E137" s="213" t="s">
        <v>8</v>
      </c>
      <c r="F137" s="214"/>
      <c r="G137" s="215"/>
      <c r="H137" s="218" t="s">
        <v>36</v>
      </c>
    </row>
    <row r="138" spans="2:8" ht="14.25" hidden="1" customHeight="1">
      <c r="B138" s="175" t="s">
        <v>10</v>
      </c>
      <c r="C138" s="176" t="s">
        <v>9</v>
      </c>
      <c r="D138" s="204"/>
      <c r="E138" s="143" t="s">
        <v>6</v>
      </c>
      <c r="F138" s="143" t="s">
        <v>5</v>
      </c>
      <c r="G138" s="143" t="s">
        <v>4</v>
      </c>
      <c r="H138" s="219"/>
    </row>
    <row r="139" spans="2:8" ht="15" hidden="1" customHeight="1" thickBot="1">
      <c r="B139" s="177"/>
      <c r="C139" s="178"/>
      <c r="D139" s="211"/>
      <c r="E139" s="161" t="s">
        <v>26</v>
      </c>
      <c r="F139" s="161" t="s">
        <v>25</v>
      </c>
      <c r="G139" s="161" t="s">
        <v>24</v>
      </c>
      <c r="H139" s="220"/>
    </row>
    <row r="140" spans="2:8" ht="17.45" hidden="1" customHeight="1" thickBot="1">
      <c r="B140" s="32" t="s">
        <v>183</v>
      </c>
      <c r="C140" s="59" t="s">
        <v>312</v>
      </c>
      <c r="D140" s="59">
        <v>250</v>
      </c>
      <c r="E140" s="106">
        <v>6.83</v>
      </c>
      <c r="F140" s="106">
        <v>4</v>
      </c>
      <c r="G140" s="106">
        <v>36.770000000000003</v>
      </c>
      <c r="H140" s="106">
        <v>210.42</v>
      </c>
    </row>
    <row r="141" spans="2:8" ht="18.600000000000001" hidden="1" customHeight="1" thickBot="1">
      <c r="B141" s="62" t="s">
        <v>181</v>
      </c>
      <c r="C141" s="30" t="s">
        <v>313</v>
      </c>
      <c r="D141" s="30" t="s">
        <v>314</v>
      </c>
      <c r="E141" s="56">
        <v>15.12</v>
      </c>
      <c r="F141" s="56">
        <v>8.76</v>
      </c>
      <c r="G141" s="56">
        <v>14.12</v>
      </c>
      <c r="H141" s="108">
        <v>195.78</v>
      </c>
    </row>
    <row r="142" spans="2:8" ht="18" hidden="1" customHeight="1" thickBot="1">
      <c r="B142" s="19" t="s">
        <v>109</v>
      </c>
      <c r="C142" s="18" t="s">
        <v>108</v>
      </c>
      <c r="D142" s="18">
        <v>200</v>
      </c>
      <c r="E142" s="47">
        <v>0</v>
      </c>
      <c r="F142" s="47">
        <v>0</v>
      </c>
      <c r="G142" s="47">
        <v>0</v>
      </c>
      <c r="H142" s="47">
        <v>0</v>
      </c>
    </row>
    <row r="143" spans="2:8" ht="15" hidden="1" customHeight="1" thickBot="1">
      <c r="B143" s="190" t="s">
        <v>12</v>
      </c>
      <c r="C143" s="191"/>
      <c r="D143" s="192"/>
      <c r="E143" s="147">
        <f>SUM(E140:E142)</f>
        <v>21.95</v>
      </c>
      <c r="F143" s="147">
        <f>SUM(F140:F142)</f>
        <v>12.76</v>
      </c>
      <c r="G143" s="147">
        <f>SUM(G140:G142)</f>
        <v>50.89</v>
      </c>
      <c r="H143" s="147">
        <f>SUM(H140:H142)</f>
        <v>406.2</v>
      </c>
    </row>
    <row r="144" spans="2:8" ht="15" thickBot="1">
      <c r="B144" s="93" t="s">
        <v>381</v>
      </c>
    </row>
    <row r="145" spans="2:8" ht="15" customHeight="1" thickBot="1">
      <c r="B145" s="165"/>
      <c r="C145" s="166"/>
      <c r="D145" s="212" t="s">
        <v>28</v>
      </c>
      <c r="E145" s="213" t="s">
        <v>8</v>
      </c>
      <c r="F145" s="214"/>
      <c r="G145" s="215"/>
      <c r="H145" s="167" t="s">
        <v>7</v>
      </c>
    </row>
    <row r="146" spans="2:8">
      <c r="B146" s="158" t="s">
        <v>10</v>
      </c>
      <c r="C146" s="143" t="s">
        <v>9</v>
      </c>
      <c r="D146" s="204"/>
      <c r="E146" s="143" t="s">
        <v>6</v>
      </c>
      <c r="F146" s="143" t="s">
        <v>5</v>
      </c>
      <c r="G146" s="143" t="s">
        <v>4</v>
      </c>
      <c r="H146" s="168" t="s">
        <v>27</v>
      </c>
    </row>
    <row r="147" spans="2:8" ht="15" thickBot="1">
      <c r="B147" s="159"/>
      <c r="C147" s="160"/>
      <c r="D147" s="211"/>
      <c r="E147" s="161" t="s">
        <v>26</v>
      </c>
      <c r="F147" s="161" t="s">
        <v>25</v>
      </c>
      <c r="G147" s="161" t="s">
        <v>24</v>
      </c>
      <c r="H147" s="169"/>
    </row>
    <row r="148" spans="2:8" ht="18.600000000000001" customHeight="1" thickBot="1">
      <c r="B148" s="115" t="s">
        <v>178</v>
      </c>
      <c r="C148" s="116" t="s">
        <v>177</v>
      </c>
      <c r="D148" s="117">
        <v>150</v>
      </c>
      <c r="E148" s="118">
        <v>1.04</v>
      </c>
      <c r="F148" s="118">
        <v>8.4600000000000009</v>
      </c>
      <c r="G148" s="118">
        <v>5.95</v>
      </c>
      <c r="H148" s="119">
        <v>106.98</v>
      </c>
    </row>
    <row r="149" spans="2:8" ht="19.149999999999999" customHeight="1" thickBot="1">
      <c r="B149" s="120" t="s">
        <v>3</v>
      </c>
      <c r="C149" s="121" t="s">
        <v>2</v>
      </c>
      <c r="D149" s="121">
        <v>20</v>
      </c>
      <c r="E149" s="122">
        <v>1.48</v>
      </c>
      <c r="F149" s="122">
        <v>0.32</v>
      </c>
      <c r="G149" s="122">
        <v>8.56</v>
      </c>
      <c r="H149" s="122">
        <v>43.04</v>
      </c>
    </row>
    <row r="150" spans="2:8" ht="20.45" customHeight="1" thickBot="1">
      <c r="B150" s="37" t="s">
        <v>268</v>
      </c>
      <c r="C150" s="123" t="s">
        <v>315</v>
      </c>
      <c r="D150" s="121">
        <v>120</v>
      </c>
      <c r="E150" s="122">
        <v>27.46</v>
      </c>
      <c r="F150" s="122">
        <v>8.73</v>
      </c>
      <c r="G150" s="122">
        <v>7.08</v>
      </c>
      <c r="H150" s="122">
        <v>216.71</v>
      </c>
    </row>
    <row r="151" spans="2:8" ht="19.899999999999999" customHeight="1" thickBot="1">
      <c r="B151" s="124" t="s">
        <v>249</v>
      </c>
      <c r="C151" s="125" t="s">
        <v>316</v>
      </c>
      <c r="D151" s="126">
        <v>200</v>
      </c>
      <c r="E151" s="127">
        <v>10.97</v>
      </c>
      <c r="F151" s="128">
        <v>12.000999999999999</v>
      </c>
      <c r="G151" s="127">
        <v>45.253</v>
      </c>
      <c r="H151" s="129">
        <v>332.90699999999998</v>
      </c>
    </row>
    <row r="152" spans="2:8" ht="18.600000000000001" customHeight="1" thickBot="1">
      <c r="B152" s="120" t="s">
        <v>250</v>
      </c>
      <c r="C152" s="121" t="s">
        <v>317</v>
      </c>
      <c r="D152" s="121">
        <v>150</v>
      </c>
      <c r="E152" s="122">
        <v>6.9329999999999998</v>
      </c>
      <c r="F152" s="122">
        <v>2.9750000000000001</v>
      </c>
      <c r="G152" s="122">
        <v>36.835000000000001</v>
      </c>
      <c r="H152" s="122">
        <v>201.84700000000001</v>
      </c>
    </row>
    <row r="153" spans="2:8" ht="16.149999999999999" customHeight="1" thickBot="1">
      <c r="B153" s="120" t="s">
        <v>173</v>
      </c>
      <c r="C153" s="121" t="s">
        <v>318</v>
      </c>
      <c r="D153" s="121">
        <v>130</v>
      </c>
      <c r="E153" s="122">
        <v>1.1499999999999999</v>
      </c>
      <c r="F153" s="122">
        <v>9.24</v>
      </c>
      <c r="G153" s="122">
        <v>8.06</v>
      </c>
      <c r="H153" s="122">
        <v>120.01</v>
      </c>
    </row>
    <row r="154" spans="2:8" ht="20.45" customHeight="1" thickBot="1">
      <c r="B154" s="130" t="s">
        <v>1</v>
      </c>
      <c r="C154" s="131" t="s">
        <v>0</v>
      </c>
      <c r="D154" s="131">
        <v>80</v>
      </c>
      <c r="E154" s="132">
        <v>0.32</v>
      </c>
      <c r="F154" s="132">
        <v>0.32</v>
      </c>
      <c r="G154" s="132">
        <v>10.4</v>
      </c>
      <c r="H154" s="133">
        <v>45.76</v>
      </c>
    </row>
    <row r="155" spans="2:8" ht="16.899999999999999" customHeight="1" thickBot="1">
      <c r="B155" s="19" t="s">
        <v>32</v>
      </c>
      <c r="C155" s="18" t="s">
        <v>31</v>
      </c>
      <c r="D155" s="18">
        <v>130</v>
      </c>
      <c r="E155" s="47">
        <v>0.52</v>
      </c>
      <c r="F155" s="47">
        <v>0.52</v>
      </c>
      <c r="G155" s="47">
        <v>16.899999999999999</v>
      </c>
      <c r="H155" s="47">
        <v>74.36</v>
      </c>
    </row>
    <row r="156" spans="2:8" ht="21" customHeight="1" thickBot="1">
      <c r="B156" s="120" t="s">
        <v>42</v>
      </c>
      <c r="C156" s="121" t="s">
        <v>13</v>
      </c>
      <c r="D156" s="121">
        <v>200</v>
      </c>
      <c r="E156" s="122">
        <v>0</v>
      </c>
      <c r="F156" s="122">
        <v>0</v>
      </c>
      <c r="G156" s="122">
        <v>1.4</v>
      </c>
      <c r="H156" s="122">
        <v>6</v>
      </c>
    </row>
    <row r="157" spans="2:8" ht="16.149999999999999" customHeight="1" thickBot="1">
      <c r="B157" s="228" t="s">
        <v>159</v>
      </c>
      <c r="C157" s="229"/>
      <c r="D157" s="230"/>
      <c r="E157" s="179">
        <f>SUM(E148:E150,E152:E156)</f>
        <v>38.902999999999999</v>
      </c>
      <c r="F157" s="179">
        <f>SUM(F148:F150,F152:F156)</f>
        <v>30.565000000000001</v>
      </c>
      <c r="G157" s="179">
        <f>SUM(G148:G150,G152:G156)</f>
        <v>95.185000000000002</v>
      </c>
      <c r="H157" s="179">
        <f>SUM(H148:H150,H152:H156)</f>
        <v>814.70699999999999</v>
      </c>
    </row>
    <row r="158" spans="2:8" ht="16.149999999999999" customHeight="1" thickBot="1">
      <c r="B158" s="228" t="s">
        <v>158</v>
      </c>
      <c r="C158" s="229"/>
      <c r="D158" s="231"/>
      <c r="E158" s="180">
        <f>SUM(E148:E149,E151,E153:E156)</f>
        <v>15.48</v>
      </c>
      <c r="F158" s="180">
        <f>SUM(F148:F149,F151,F153:F156)</f>
        <v>30.861000000000001</v>
      </c>
      <c r="G158" s="180">
        <f>SUM(G148:G149,G151,G153:G156)</f>
        <v>96.523000000000025</v>
      </c>
      <c r="H158" s="180">
        <f>SUM(H148:H149,H151,H153:H156)</f>
        <v>729.05700000000002</v>
      </c>
    </row>
    <row r="159" spans="2:8" ht="12" customHeight="1" thickBot="1"/>
    <row r="160" spans="2:8" ht="15" hidden="1" thickBot="1"/>
    <row r="161" spans="2:8" s="1" customFormat="1" ht="24" customHeight="1" thickBot="1">
      <c r="B161" s="189" t="s">
        <v>380</v>
      </c>
      <c r="C161" s="198" t="s">
        <v>126</v>
      </c>
      <c r="D161" s="199"/>
      <c r="E161" s="200"/>
      <c r="F161" s="198" t="s">
        <v>103</v>
      </c>
      <c r="G161" s="199"/>
      <c r="H161" s="200"/>
    </row>
    <row r="162" spans="2:8" hidden="1">
      <c r="B162" s="20" t="s">
        <v>37</v>
      </c>
    </row>
    <row r="163" spans="2:8" ht="15" hidden="1" customHeight="1" thickBot="1">
      <c r="B163" s="140"/>
      <c r="C163" s="141"/>
      <c r="D163" s="196" t="s">
        <v>28</v>
      </c>
      <c r="E163" s="201" t="s">
        <v>8</v>
      </c>
      <c r="F163" s="202"/>
      <c r="G163" s="203"/>
      <c r="H163" s="196" t="s">
        <v>36</v>
      </c>
    </row>
    <row r="164" spans="2:8" ht="14.25" hidden="1" customHeight="1">
      <c r="B164" s="142" t="s">
        <v>10</v>
      </c>
      <c r="C164" s="143" t="s">
        <v>9</v>
      </c>
      <c r="D164" s="204"/>
      <c r="E164" s="143" t="s">
        <v>6</v>
      </c>
      <c r="F164" s="143" t="s">
        <v>5</v>
      </c>
      <c r="G164" s="143" t="s">
        <v>4</v>
      </c>
      <c r="H164" s="204"/>
    </row>
    <row r="165" spans="2:8" ht="15" hidden="1" customHeight="1" thickBot="1">
      <c r="B165" s="144"/>
      <c r="C165" s="145"/>
      <c r="D165" s="211"/>
      <c r="E165" s="146" t="s">
        <v>26</v>
      </c>
      <c r="F165" s="146" t="s">
        <v>25</v>
      </c>
      <c r="G165" s="146" t="s">
        <v>24</v>
      </c>
      <c r="H165" s="211"/>
    </row>
    <row r="166" spans="2:8" ht="15" hidden="1" thickBot="1">
      <c r="B166" s="26" t="s">
        <v>171</v>
      </c>
      <c r="C166" s="16" t="s">
        <v>319</v>
      </c>
      <c r="D166" s="16">
        <v>160</v>
      </c>
      <c r="E166" s="134">
        <v>18.227</v>
      </c>
      <c r="F166" s="134">
        <v>18.091000000000001</v>
      </c>
      <c r="G166" s="134">
        <v>16.13</v>
      </c>
      <c r="H166" s="53">
        <v>300.24200000000002</v>
      </c>
    </row>
    <row r="167" spans="2:8" hidden="1">
      <c r="B167" s="37" t="s">
        <v>3</v>
      </c>
      <c r="C167" s="49" t="s">
        <v>231</v>
      </c>
      <c r="D167" s="49">
        <v>30</v>
      </c>
      <c r="E167" s="102">
        <v>2.2200000000000002</v>
      </c>
      <c r="F167" s="102">
        <v>0.48</v>
      </c>
      <c r="G167" s="102">
        <v>12.84</v>
      </c>
      <c r="H167" s="102">
        <v>64.56</v>
      </c>
    </row>
    <row r="168" spans="2:8" ht="17.45" hidden="1" customHeight="1" thickBot="1">
      <c r="B168" s="12" t="s">
        <v>169</v>
      </c>
      <c r="C168" s="11" t="s">
        <v>168</v>
      </c>
      <c r="D168" s="11">
        <v>80</v>
      </c>
      <c r="E168" s="23">
        <v>0.8</v>
      </c>
      <c r="F168" s="23">
        <v>0.16</v>
      </c>
      <c r="G168" s="23">
        <v>6.96</v>
      </c>
      <c r="H168" s="69">
        <v>32.479999999999997</v>
      </c>
    </row>
    <row r="169" spans="2:8" ht="15" hidden="1" thickBot="1">
      <c r="B169" s="19" t="s">
        <v>30</v>
      </c>
      <c r="C169" s="18" t="s">
        <v>29</v>
      </c>
      <c r="D169" s="18">
        <v>200</v>
      </c>
      <c r="E169" s="47">
        <v>0</v>
      </c>
      <c r="F169" s="47">
        <v>0</v>
      </c>
      <c r="G169" s="47">
        <v>0</v>
      </c>
      <c r="H169" s="47">
        <v>0</v>
      </c>
    </row>
    <row r="170" spans="2:8" ht="18" hidden="1" customHeight="1" thickBot="1">
      <c r="B170" s="190" t="s">
        <v>12</v>
      </c>
      <c r="C170" s="191"/>
      <c r="D170" s="192"/>
      <c r="E170" s="147">
        <f>SUM(E166:E169)</f>
        <v>21.247</v>
      </c>
      <c r="F170" s="147">
        <f>SUM(F166:F169)</f>
        <v>18.731000000000002</v>
      </c>
      <c r="G170" s="147">
        <f>SUM(G166:G169)</f>
        <v>35.93</v>
      </c>
      <c r="H170" s="147">
        <f>SUM(H166:H169)</f>
        <v>397.28200000000004</v>
      </c>
    </row>
    <row r="171" spans="2:8" ht="15" thickBot="1">
      <c r="B171" s="93" t="s">
        <v>381</v>
      </c>
    </row>
    <row r="172" spans="2:8" ht="19.149999999999999" customHeight="1" thickBot="1">
      <c r="B172" s="153"/>
      <c r="C172" s="154"/>
      <c r="D172" s="196" t="s">
        <v>28</v>
      </c>
      <c r="E172" s="201" t="s">
        <v>8</v>
      </c>
      <c r="F172" s="202"/>
      <c r="G172" s="203"/>
      <c r="H172" s="155" t="s">
        <v>7</v>
      </c>
    </row>
    <row r="173" spans="2:8">
      <c r="B173" s="142" t="s">
        <v>10</v>
      </c>
      <c r="C173" s="143" t="s">
        <v>9</v>
      </c>
      <c r="D173" s="204"/>
      <c r="E173" s="143" t="s">
        <v>6</v>
      </c>
      <c r="F173" s="143" t="s">
        <v>5</v>
      </c>
      <c r="G173" s="143" t="s">
        <v>4</v>
      </c>
      <c r="H173" s="143" t="s">
        <v>27</v>
      </c>
    </row>
    <row r="174" spans="2:8" ht="15.6" customHeight="1" thickBot="1">
      <c r="B174" s="144"/>
      <c r="C174" s="145"/>
      <c r="D174" s="197"/>
      <c r="E174" s="146" t="s">
        <v>26</v>
      </c>
      <c r="F174" s="146" t="s">
        <v>25</v>
      </c>
      <c r="G174" s="146" t="s">
        <v>24</v>
      </c>
      <c r="H174" s="145"/>
    </row>
    <row r="175" spans="2:8" ht="15" thickBot="1">
      <c r="B175" s="46" t="s">
        <v>167</v>
      </c>
      <c r="C175" s="18" t="s">
        <v>166</v>
      </c>
      <c r="D175" s="18">
        <v>150</v>
      </c>
      <c r="E175" s="47">
        <v>4.33</v>
      </c>
      <c r="F175" s="47">
        <v>1.86</v>
      </c>
      <c r="G175" s="47">
        <v>18.600000000000001</v>
      </c>
      <c r="H175" s="47">
        <v>108.43</v>
      </c>
    </row>
    <row r="176" spans="2:8" s="9" customFormat="1" ht="18" customHeight="1" thickBot="1">
      <c r="B176" s="32" t="s">
        <v>21</v>
      </c>
      <c r="C176" s="18" t="s">
        <v>285</v>
      </c>
      <c r="D176" s="18">
        <v>10</v>
      </c>
      <c r="E176" s="47">
        <v>0.26</v>
      </c>
      <c r="F176" s="47">
        <v>3</v>
      </c>
      <c r="G176" s="47">
        <v>0.28000000000000003</v>
      </c>
      <c r="H176" s="47">
        <v>29.4</v>
      </c>
    </row>
    <row r="177" spans="2:8" ht="15" thickBot="1">
      <c r="B177" s="60" t="s">
        <v>3</v>
      </c>
      <c r="C177" s="59" t="s">
        <v>2</v>
      </c>
      <c r="D177" s="59">
        <v>20</v>
      </c>
      <c r="E177" s="106">
        <v>1.48</v>
      </c>
      <c r="F177" s="106">
        <v>0.32</v>
      </c>
      <c r="G177" s="106">
        <v>8.56</v>
      </c>
      <c r="H177" s="106">
        <v>43.04</v>
      </c>
    </row>
    <row r="178" spans="2:8" ht="21" customHeight="1" thickBot="1">
      <c r="B178" s="72" t="s">
        <v>251</v>
      </c>
      <c r="C178" s="8" t="s">
        <v>320</v>
      </c>
      <c r="D178" s="11" t="s">
        <v>321</v>
      </c>
      <c r="E178" s="111">
        <v>37.24</v>
      </c>
      <c r="F178" s="111">
        <v>21.54</v>
      </c>
      <c r="G178" s="111">
        <v>9.89</v>
      </c>
      <c r="H178" s="112">
        <v>382.4</v>
      </c>
    </row>
    <row r="179" spans="2:8" ht="16.149999999999999" customHeight="1" thickBot="1">
      <c r="B179" s="72" t="s">
        <v>252</v>
      </c>
      <c r="C179" s="11" t="s">
        <v>322</v>
      </c>
      <c r="D179" s="11">
        <v>240</v>
      </c>
      <c r="E179" s="23">
        <v>29.242000000000001</v>
      </c>
      <c r="F179" s="23">
        <v>19.038</v>
      </c>
      <c r="G179" s="23">
        <v>59.316000000000003</v>
      </c>
      <c r="H179" s="69">
        <v>525.57000000000005</v>
      </c>
    </row>
    <row r="180" spans="2:8" ht="16.149999999999999" customHeight="1" thickBot="1">
      <c r="B180" s="54" t="s">
        <v>163</v>
      </c>
      <c r="C180" s="11" t="s">
        <v>44</v>
      </c>
      <c r="D180" s="11">
        <v>30</v>
      </c>
      <c r="E180" s="23">
        <v>1.41</v>
      </c>
      <c r="F180" s="23">
        <v>0.75</v>
      </c>
      <c r="G180" s="23">
        <v>1.35</v>
      </c>
      <c r="H180" s="69">
        <v>17.79</v>
      </c>
    </row>
    <row r="181" spans="2:8" ht="16.149999999999999" customHeight="1" thickBot="1">
      <c r="B181" s="54" t="s">
        <v>162</v>
      </c>
      <c r="C181" s="11" t="s">
        <v>65</v>
      </c>
      <c r="D181" s="11">
        <v>110</v>
      </c>
      <c r="E181" s="23">
        <v>1.9</v>
      </c>
      <c r="F181" s="23">
        <v>3.27</v>
      </c>
      <c r="G181" s="23">
        <v>17.14</v>
      </c>
      <c r="H181" s="69">
        <v>105.62</v>
      </c>
    </row>
    <row r="182" spans="2:8" ht="17.45" customHeight="1" thickBot="1">
      <c r="B182" s="12" t="s">
        <v>161</v>
      </c>
      <c r="C182" s="11" t="s">
        <v>323</v>
      </c>
      <c r="D182" s="11">
        <v>150</v>
      </c>
      <c r="E182" s="23">
        <v>3.4129999999999998</v>
      </c>
      <c r="F182" s="23">
        <v>14.914999999999999</v>
      </c>
      <c r="G182" s="23">
        <v>14.538</v>
      </c>
      <c r="H182" s="69">
        <v>206.03299999999999</v>
      </c>
    </row>
    <row r="183" spans="2:8" ht="18.600000000000001" customHeight="1" thickBot="1">
      <c r="B183" s="50" t="s">
        <v>1</v>
      </c>
      <c r="C183" s="3" t="s">
        <v>62</v>
      </c>
      <c r="D183" s="3">
        <v>90</v>
      </c>
      <c r="E183" s="24">
        <v>0.36</v>
      </c>
      <c r="F183" s="24">
        <v>0.36</v>
      </c>
      <c r="G183" s="24">
        <v>11.7</v>
      </c>
      <c r="H183" s="24">
        <v>51.48</v>
      </c>
    </row>
    <row r="184" spans="2:8" ht="15" thickBot="1">
      <c r="B184" s="12" t="s">
        <v>32</v>
      </c>
      <c r="C184" s="3" t="s">
        <v>57</v>
      </c>
      <c r="D184" s="3">
        <v>120</v>
      </c>
      <c r="E184" s="24">
        <v>0.48</v>
      </c>
      <c r="F184" s="24">
        <v>0.48</v>
      </c>
      <c r="G184" s="24">
        <v>15.6</v>
      </c>
      <c r="H184" s="24">
        <v>68.64</v>
      </c>
    </row>
    <row r="185" spans="2:8" ht="16.149999999999999" customHeight="1" thickBot="1">
      <c r="B185" s="4" t="s">
        <v>14</v>
      </c>
      <c r="C185" s="3" t="s">
        <v>13</v>
      </c>
      <c r="D185" s="3">
        <v>200</v>
      </c>
      <c r="E185" s="24">
        <v>0</v>
      </c>
      <c r="F185" s="24">
        <v>0</v>
      </c>
      <c r="G185" s="24">
        <v>1.8</v>
      </c>
      <c r="H185" s="24">
        <v>8</v>
      </c>
    </row>
    <row r="186" spans="2:8" ht="18.600000000000001" customHeight="1" thickBot="1">
      <c r="B186" s="232" t="s">
        <v>159</v>
      </c>
      <c r="C186" s="233"/>
      <c r="D186" s="234"/>
      <c r="E186" s="147">
        <f>SUM(E175:E178,E181:E185)</f>
        <v>49.462999999999994</v>
      </c>
      <c r="F186" s="147">
        <f>SUM(F175:F178,F181:F185)</f>
        <v>45.744999999999997</v>
      </c>
      <c r="G186" s="147">
        <f>SUM(G175:G178,G181:G185)</f>
        <v>98.108000000000004</v>
      </c>
      <c r="H186" s="147">
        <f>SUM(H175:H178,H181:H185)</f>
        <v>1003.043</v>
      </c>
    </row>
    <row r="187" spans="2:8" ht="19.149999999999999" customHeight="1" thickBot="1">
      <c r="B187" s="193" t="s">
        <v>158</v>
      </c>
      <c r="C187" s="194"/>
      <c r="D187" s="195"/>
      <c r="E187" s="152">
        <f>SUM(E175:E177,E179:E180,E185)</f>
        <v>36.721999999999994</v>
      </c>
      <c r="F187" s="152">
        <f>SUM(F175:F177,F179:F180,F185)</f>
        <v>24.968</v>
      </c>
      <c r="G187" s="152">
        <f>SUM(G175:G177,G179:G180,G185)</f>
        <v>89.905999999999992</v>
      </c>
      <c r="H187" s="152">
        <f>SUM(H175:H177,H179:H180,H185)</f>
        <v>732.23</v>
      </c>
    </row>
    <row r="188" spans="2:8" ht="15" thickBot="1"/>
    <row r="189" spans="2:8" s="1" customFormat="1" ht="24" customHeight="1" thickBot="1">
      <c r="B189" s="189" t="s">
        <v>380</v>
      </c>
      <c r="C189" s="198" t="s">
        <v>126</v>
      </c>
      <c r="D189" s="199"/>
      <c r="E189" s="200"/>
      <c r="F189" s="198" t="s">
        <v>82</v>
      </c>
      <c r="G189" s="199"/>
      <c r="H189" s="200"/>
    </row>
    <row r="190" spans="2:8" ht="19.899999999999999" hidden="1" customHeight="1" thickBot="1">
      <c r="B190" s="20" t="s">
        <v>37</v>
      </c>
    </row>
    <row r="191" spans="2:8" ht="15" hidden="1" customHeight="1" thickBot="1">
      <c r="B191" s="140"/>
      <c r="C191" s="141"/>
      <c r="D191" s="196" t="s">
        <v>28</v>
      </c>
      <c r="E191" s="201" t="s">
        <v>8</v>
      </c>
      <c r="F191" s="202"/>
      <c r="G191" s="203"/>
      <c r="H191" s="196" t="s">
        <v>36</v>
      </c>
    </row>
    <row r="192" spans="2:8" ht="14.25" hidden="1" customHeight="1">
      <c r="B192" s="142" t="s">
        <v>10</v>
      </c>
      <c r="C192" s="143" t="s">
        <v>9</v>
      </c>
      <c r="D192" s="204"/>
      <c r="E192" s="143" t="s">
        <v>6</v>
      </c>
      <c r="F192" s="143" t="s">
        <v>5</v>
      </c>
      <c r="G192" s="143" t="s">
        <v>4</v>
      </c>
      <c r="H192" s="204"/>
    </row>
    <row r="193" spans="2:8" ht="15" hidden="1" customHeight="1" thickBot="1">
      <c r="B193" s="144"/>
      <c r="C193" s="145"/>
      <c r="D193" s="197"/>
      <c r="E193" s="146" t="s">
        <v>26</v>
      </c>
      <c r="F193" s="146" t="s">
        <v>25</v>
      </c>
      <c r="G193" s="146" t="s">
        <v>24</v>
      </c>
      <c r="H193" s="197"/>
    </row>
    <row r="194" spans="2:8" ht="15" hidden="1" thickBot="1">
      <c r="B194" s="46" t="s">
        <v>157</v>
      </c>
      <c r="C194" s="6" t="s">
        <v>324</v>
      </c>
      <c r="D194" s="6">
        <v>250</v>
      </c>
      <c r="E194" s="45">
        <v>6.3369999999999997</v>
      </c>
      <c r="F194" s="45">
        <v>5.4269999999999996</v>
      </c>
      <c r="G194" s="45">
        <v>68.543999999999997</v>
      </c>
      <c r="H194" s="45">
        <v>348.36599999999999</v>
      </c>
    </row>
    <row r="195" spans="2:8" ht="15" hidden="1" thickBot="1">
      <c r="B195" s="4" t="s">
        <v>34</v>
      </c>
      <c r="C195" s="3" t="s">
        <v>33</v>
      </c>
      <c r="D195" s="3">
        <v>30</v>
      </c>
      <c r="E195" s="24">
        <v>0.27</v>
      </c>
      <c r="F195" s="24">
        <v>0.12</v>
      </c>
      <c r="G195" s="24">
        <v>2.91</v>
      </c>
      <c r="H195" s="24">
        <v>13.8</v>
      </c>
    </row>
    <row r="196" spans="2:8" ht="15" hidden="1" thickBot="1">
      <c r="B196" s="19" t="s">
        <v>97</v>
      </c>
      <c r="C196" s="18" t="s">
        <v>96</v>
      </c>
      <c r="D196" s="18">
        <v>200</v>
      </c>
      <c r="E196" s="47">
        <v>0</v>
      </c>
      <c r="F196" s="47">
        <v>0</v>
      </c>
      <c r="G196" s="47">
        <v>0</v>
      </c>
      <c r="H196" s="47">
        <v>0</v>
      </c>
    </row>
    <row r="197" spans="2:8" ht="15" hidden="1" customHeight="1" thickBot="1">
      <c r="B197" s="190" t="s">
        <v>12</v>
      </c>
      <c r="C197" s="191"/>
      <c r="D197" s="192"/>
      <c r="E197" s="147">
        <f>SUM(E194:E196)</f>
        <v>6.6069999999999993</v>
      </c>
      <c r="F197" s="147">
        <f>SUM(F194:F196)</f>
        <v>5.5469999999999997</v>
      </c>
      <c r="G197" s="147">
        <f>SUM(G194:G196)</f>
        <v>71.453999999999994</v>
      </c>
      <c r="H197" s="147">
        <f>SUM(H194:H196)</f>
        <v>362.166</v>
      </c>
    </row>
    <row r="198" spans="2:8" ht="15" thickBot="1">
      <c r="B198" s="93" t="s">
        <v>381</v>
      </c>
    </row>
    <row r="199" spans="2:8" ht="15" customHeight="1" thickBot="1">
      <c r="B199" s="153"/>
      <c r="C199" s="154"/>
      <c r="D199" s="196" t="s">
        <v>28</v>
      </c>
      <c r="E199" s="201" t="s">
        <v>8</v>
      </c>
      <c r="F199" s="202"/>
      <c r="G199" s="203"/>
      <c r="H199" s="155" t="s">
        <v>7</v>
      </c>
    </row>
    <row r="200" spans="2:8">
      <c r="B200" s="142" t="s">
        <v>10</v>
      </c>
      <c r="C200" s="143" t="s">
        <v>9</v>
      </c>
      <c r="D200" s="204"/>
      <c r="E200" s="143" t="s">
        <v>6</v>
      </c>
      <c r="F200" s="143" t="s">
        <v>5</v>
      </c>
      <c r="G200" s="143" t="s">
        <v>4</v>
      </c>
      <c r="H200" s="143" t="s">
        <v>27</v>
      </c>
    </row>
    <row r="201" spans="2:8" ht="15" thickBot="1">
      <c r="B201" s="164"/>
      <c r="C201" s="162"/>
      <c r="D201" s="211"/>
      <c r="E201" s="143" t="s">
        <v>26</v>
      </c>
      <c r="F201" s="143" t="s">
        <v>25</v>
      </c>
      <c r="G201" s="143" t="s">
        <v>24</v>
      </c>
      <c r="H201" s="162"/>
    </row>
    <row r="202" spans="2:8" ht="18.600000000000001" customHeight="1" thickBot="1">
      <c r="B202" s="31" t="s">
        <v>155</v>
      </c>
      <c r="C202" s="36" t="s">
        <v>154</v>
      </c>
      <c r="D202" s="36">
        <v>150</v>
      </c>
      <c r="E202" s="113">
        <v>3.8380000000000001</v>
      </c>
      <c r="F202" s="113">
        <v>3.2890000000000001</v>
      </c>
      <c r="G202" s="113">
        <v>14.849</v>
      </c>
      <c r="H202" s="114">
        <v>104.34399999999999</v>
      </c>
    </row>
    <row r="203" spans="2:8" s="9" customFormat="1" ht="18" customHeight="1" thickBot="1">
      <c r="B203" s="32" t="s">
        <v>21</v>
      </c>
      <c r="C203" s="18" t="s">
        <v>285</v>
      </c>
      <c r="D203" s="18">
        <v>10</v>
      </c>
      <c r="E203" s="47">
        <v>0.26</v>
      </c>
      <c r="F203" s="47">
        <v>3</v>
      </c>
      <c r="G203" s="47">
        <v>0.28000000000000003</v>
      </c>
      <c r="H203" s="47">
        <v>29.4</v>
      </c>
    </row>
    <row r="204" spans="2:8" ht="15" thickBot="1">
      <c r="B204" s="12" t="s">
        <v>3</v>
      </c>
      <c r="C204" s="11" t="s">
        <v>2</v>
      </c>
      <c r="D204" s="11">
        <v>20</v>
      </c>
      <c r="E204" s="23">
        <v>1.48</v>
      </c>
      <c r="F204" s="23">
        <v>0.32</v>
      </c>
      <c r="G204" s="23">
        <v>8.56</v>
      </c>
      <c r="H204" s="69">
        <v>43.04</v>
      </c>
    </row>
    <row r="205" spans="2:8" ht="18.600000000000001" customHeight="1" thickBot="1">
      <c r="B205" s="4" t="s">
        <v>153</v>
      </c>
      <c r="C205" s="3" t="s">
        <v>325</v>
      </c>
      <c r="D205" s="3" t="s">
        <v>326</v>
      </c>
      <c r="E205" s="24">
        <v>25.61</v>
      </c>
      <c r="F205" s="24">
        <v>7.66</v>
      </c>
      <c r="G205" s="24">
        <v>2.74</v>
      </c>
      <c r="H205" s="24">
        <v>182.32</v>
      </c>
    </row>
    <row r="206" spans="2:8" ht="16.149999999999999" customHeight="1" thickBot="1">
      <c r="B206" s="72" t="s">
        <v>253</v>
      </c>
      <c r="C206" s="11" t="s">
        <v>327</v>
      </c>
      <c r="D206" s="11">
        <v>200</v>
      </c>
      <c r="E206" s="23">
        <v>5.6879999999999997</v>
      </c>
      <c r="F206" s="23">
        <v>3.2130000000000001</v>
      </c>
      <c r="G206" s="23">
        <v>44.792999999999999</v>
      </c>
      <c r="H206" s="69">
        <v>230.84100000000001</v>
      </c>
    </row>
    <row r="207" spans="2:8" ht="16.149999999999999" customHeight="1" thickBot="1">
      <c r="B207" s="54" t="s">
        <v>150</v>
      </c>
      <c r="C207" s="11" t="s">
        <v>297</v>
      </c>
      <c r="D207" s="11">
        <v>110</v>
      </c>
      <c r="E207" s="23">
        <v>6.5369999999999999</v>
      </c>
      <c r="F207" s="23">
        <v>4.2770000000000001</v>
      </c>
      <c r="G207" s="23">
        <v>35.595999999999997</v>
      </c>
      <c r="H207" s="69">
        <v>207.024</v>
      </c>
    </row>
    <row r="208" spans="2:8" ht="19.149999999999999" customHeight="1" thickBot="1">
      <c r="B208" s="37" t="s">
        <v>148</v>
      </c>
      <c r="C208" s="49" t="s">
        <v>328</v>
      </c>
      <c r="D208" s="49">
        <v>150</v>
      </c>
      <c r="E208" s="102">
        <v>1.464</v>
      </c>
      <c r="F208" s="102">
        <v>14.651</v>
      </c>
      <c r="G208" s="102">
        <v>15.117000000000001</v>
      </c>
      <c r="H208" s="102">
        <v>198.18</v>
      </c>
    </row>
    <row r="209" spans="2:8" ht="16.149999999999999" customHeight="1" thickBot="1">
      <c r="B209" s="12" t="s">
        <v>1</v>
      </c>
      <c r="C209" s="8" t="s">
        <v>0</v>
      </c>
      <c r="D209" s="8">
        <v>80</v>
      </c>
      <c r="E209" s="111">
        <v>0.32</v>
      </c>
      <c r="F209" s="111">
        <v>0.32</v>
      </c>
      <c r="G209" s="111">
        <v>10.4</v>
      </c>
      <c r="H209" s="112">
        <v>45.76</v>
      </c>
    </row>
    <row r="210" spans="2:8" ht="15" thickBot="1">
      <c r="B210" s="4" t="s">
        <v>32</v>
      </c>
      <c r="C210" s="3" t="s">
        <v>31</v>
      </c>
      <c r="D210" s="3">
        <v>130</v>
      </c>
      <c r="E210" s="24">
        <v>0.52</v>
      </c>
      <c r="F210" s="24">
        <v>0.52</v>
      </c>
      <c r="G210" s="24">
        <v>16.899999999999999</v>
      </c>
      <c r="H210" s="24">
        <v>74.36</v>
      </c>
    </row>
    <row r="211" spans="2:8" ht="15" thickBot="1">
      <c r="B211" s="4" t="s">
        <v>146</v>
      </c>
      <c r="C211" s="3" t="s">
        <v>13</v>
      </c>
      <c r="D211" s="3">
        <v>200</v>
      </c>
      <c r="E211" s="24">
        <v>0</v>
      </c>
      <c r="F211" s="24">
        <v>0</v>
      </c>
      <c r="G211" s="24">
        <v>1</v>
      </c>
      <c r="H211" s="24">
        <v>4</v>
      </c>
    </row>
    <row r="212" spans="2:8" ht="15" thickBot="1">
      <c r="B212" s="190" t="s">
        <v>127</v>
      </c>
      <c r="C212" s="191"/>
      <c r="D212" s="192"/>
      <c r="E212" s="147">
        <f>SUM(E202:E205,E209:E211)</f>
        <v>32.027999999999999</v>
      </c>
      <c r="F212" s="147">
        <f>SUM(F202:F205,F209:F211)</f>
        <v>15.109</v>
      </c>
      <c r="G212" s="147">
        <f>SUM(G202:G205,G207:G211)</f>
        <v>105.44200000000001</v>
      </c>
      <c r="H212" s="147">
        <f>SUM(H202:H205,H207:H211)</f>
        <v>888.428</v>
      </c>
    </row>
    <row r="213" spans="2:8" ht="15" thickBot="1">
      <c r="B213" s="235" t="s">
        <v>11</v>
      </c>
      <c r="C213" s="233"/>
      <c r="D213" s="236"/>
      <c r="E213" s="147">
        <f>SUM(E202:E204,E206,E208:E211)</f>
        <v>13.569999999999999</v>
      </c>
      <c r="F213" s="147">
        <f>SUM(F202:F204,F206,F208:F211)</f>
        <v>25.312999999999999</v>
      </c>
      <c r="G213" s="147">
        <f>SUM(G202:G204,G206,G208:G211)</f>
        <v>111.899</v>
      </c>
      <c r="H213" s="147">
        <f>SUM(H202:H204,H206,H208:H211)</f>
        <v>729.92500000000007</v>
      </c>
    </row>
    <row r="214" spans="2:8" ht="13.9" customHeight="1" thickBot="1"/>
    <row r="215" spans="2:8" ht="15" hidden="1" thickBot="1"/>
    <row r="216" spans="2:8" ht="15" hidden="1" thickBot="1"/>
    <row r="217" spans="2:8" s="1" customFormat="1" ht="24" customHeight="1" thickBot="1">
      <c r="B217" s="189" t="s">
        <v>380</v>
      </c>
      <c r="C217" s="198" t="s">
        <v>126</v>
      </c>
      <c r="D217" s="199"/>
      <c r="E217" s="200"/>
      <c r="F217" s="198" t="s">
        <v>60</v>
      </c>
      <c r="G217" s="199"/>
      <c r="H217" s="200"/>
    </row>
    <row r="218" spans="2:8" hidden="1">
      <c r="B218" s="20" t="s">
        <v>37</v>
      </c>
    </row>
    <row r="219" spans="2:8" ht="15" hidden="1" customHeight="1" thickBot="1">
      <c r="B219" s="140"/>
      <c r="C219" s="141"/>
      <c r="D219" s="141"/>
      <c r="E219" s="201" t="s">
        <v>8</v>
      </c>
      <c r="F219" s="202"/>
      <c r="G219" s="203"/>
      <c r="H219" s="196" t="s">
        <v>36</v>
      </c>
    </row>
    <row r="220" spans="2:8" ht="14.25" hidden="1" customHeight="1">
      <c r="B220" s="142" t="s">
        <v>10</v>
      </c>
      <c r="C220" s="143" t="s">
        <v>9</v>
      </c>
      <c r="D220" s="143" t="s">
        <v>28</v>
      </c>
      <c r="E220" s="143" t="s">
        <v>6</v>
      </c>
      <c r="F220" s="143" t="s">
        <v>5</v>
      </c>
      <c r="G220" s="143" t="s">
        <v>4</v>
      </c>
      <c r="H220" s="204"/>
    </row>
    <row r="221" spans="2:8" ht="15" hidden="1" customHeight="1" thickBot="1">
      <c r="B221" s="144"/>
      <c r="C221" s="145"/>
      <c r="D221" s="145"/>
      <c r="E221" s="146" t="s">
        <v>26</v>
      </c>
      <c r="F221" s="146" t="s">
        <v>25</v>
      </c>
      <c r="G221" s="146" t="s">
        <v>24</v>
      </c>
      <c r="H221" s="197"/>
    </row>
    <row r="222" spans="2:8" ht="16.899999999999999" hidden="1" customHeight="1" thickBot="1">
      <c r="B222" s="4" t="s">
        <v>141</v>
      </c>
      <c r="C222" s="18" t="s">
        <v>329</v>
      </c>
      <c r="D222" s="18">
        <v>200</v>
      </c>
      <c r="E222" s="47">
        <v>8.3800000000000008</v>
      </c>
      <c r="F222" s="47">
        <v>5.45</v>
      </c>
      <c r="G222" s="47">
        <v>32.99</v>
      </c>
      <c r="H222" s="47">
        <v>214.55</v>
      </c>
    </row>
    <row r="223" spans="2:8" ht="16.899999999999999" hidden="1" customHeight="1" thickBot="1">
      <c r="B223" s="19" t="s">
        <v>330</v>
      </c>
      <c r="C223" s="18" t="s">
        <v>139</v>
      </c>
      <c r="D223" s="18">
        <v>50</v>
      </c>
      <c r="E223" s="47">
        <v>3.85</v>
      </c>
      <c r="F223" s="47">
        <v>4.0999999999999996</v>
      </c>
      <c r="G223" s="47">
        <v>6.5</v>
      </c>
      <c r="H223" s="47">
        <v>175</v>
      </c>
    </row>
    <row r="224" spans="2:8" ht="16.899999999999999" hidden="1" customHeight="1" thickBot="1">
      <c r="B224" s="19" t="s">
        <v>56</v>
      </c>
      <c r="C224" s="18" t="s">
        <v>55</v>
      </c>
      <c r="D224" s="18">
        <v>200</v>
      </c>
      <c r="E224" s="47">
        <v>0</v>
      </c>
      <c r="F224" s="47">
        <v>0</v>
      </c>
      <c r="G224" s="47">
        <v>0</v>
      </c>
      <c r="H224" s="47">
        <v>0</v>
      </c>
    </row>
    <row r="225" spans="2:8" ht="16.899999999999999" hidden="1" customHeight="1" thickBot="1">
      <c r="B225" s="190" t="s">
        <v>12</v>
      </c>
      <c r="C225" s="191"/>
      <c r="D225" s="192"/>
      <c r="E225" s="147">
        <f>SUM(E222:E224)</f>
        <v>12.23</v>
      </c>
      <c r="F225" s="147">
        <f>SUM(F222:F224)</f>
        <v>9.5500000000000007</v>
      </c>
      <c r="G225" s="147">
        <f>SUM(G222:G224)</f>
        <v>39.49</v>
      </c>
      <c r="H225" s="147">
        <f>SUM(H222:H224)</f>
        <v>389.55</v>
      </c>
    </row>
    <row r="226" spans="2:8" ht="15" thickBot="1">
      <c r="B226" s="93" t="s">
        <v>381</v>
      </c>
    </row>
    <row r="227" spans="2:8" ht="15" customHeight="1" thickBot="1">
      <c r="B227" s="153"/>
      <c r="C227" s="154"/>
      <c r="D227" s="154"/>
      <c r="E227" s="201" t="s">
        <v>8</v>
      </c>
      <c r="F227" s="202"/>
      <c r="G227" s="203"/>
      <c r="H227" s="155" t="s">
        <v>7</v>
      </c>
    </row>
    <row r="228" spans="2:8">
      <c r="B228" s="142" t="s">
        <v>10</v>
      </c>
      <c r="C228" s="143" t="s">
        <v>9</v>
      </c>
      <c r="D228" s="143" t="s">
        <v>28</v>
      </c>
      <c r="E228" s="143" t="s">
        <v>6</v>
      </c>
      <c r="F228" s="143" t="s">
        <v>5</v>
      </c>
      <c r="G228" s="143" t="s">
        <v>4</v>
      </c>
      <c r="H228" s="143" t="s">
        <v>27</v>
      </c>
    </row>
    <row r="229" spans="2:8" ht="15" thickBot="1">
      <c r="B229" s="164"/>
      <c r="C229" s="162"/>
      <c r="D229" s="162"/>
      <c r="E229" s="143" t="s">
        <v>26</v>
      </c>
      <c r="F229" s="143" t="s">
        <v>25</v>
      </c>
      <c r="G229" s="143" t="s">
        <v>24</v>
      </c>
      <c r="H229" s="162"/>
    </row>
    <row r="230" spans="2:8" ht="16.899999999999999" customHeight="1" thickBot="1">
      <c r="B230" s="31" t="s">
        <v>138</v>
      </c>
      <c r="C230" s="36" t="s">
        <v>137</v>
      </c>
      <c r="D230" s="36">
        <v>150</v>
      </c>
      <c r="E230" s="113">
        <v>8.48</v>
      </c>
      <c r="F230" s="113">
        <v>4.33</v>
      </c>
      <c r="G230" s="113">
        <v>23.72</v>
      </c>
      <c r="H230" s="114">
        <v>167.77</v>
      </c>
    </row>
    <row r="231" spans="2:8" s="9" customFormat="1" ht="16.899999999999999" customHeight="1" thickBot="1">
      <c r="B231" s="32" t="s">
        <v>21</v>
      </c>
      <c r="C231" s="18" t="s">
        <v>285</v>
      </c>
      <c r="D231" s="18">
        <v>10</v>
      </c>
      <c r="E231" s="47">
        <v>0.26</v>
      </c>
      <c r="F231" s="47">
        <v>3</v>
      </c>
      <c r="G231" s="47">
        <v>0.28000000000000003</v>
      </c>
      <c r="H231" s="47">
        <v>29.4</v>
      </c>
    </row>
    <row r="232" spans="2:8" ht="16.899999999999999" customHeight="1" thickBot="1">
      <c r="B232" s="12" t="s">
        <v>3</v>
      </c>
      <c r="C232" s="11" t="s">
        <v>2</v>
      </c>
      <c r="D232" s="11">
        <v>20</v>
      </c>
      <c r="E232" s="23">
        <v>1.48</v>
      </c>
      <c r="F232" s="23">
        <v>0.32</v>
      </c>
      <c r="G232" s="23">
        <v>8.56</v>
      </c>
      <c r="H232" s="69">
        <v>43.04</v>
      </c>
    </row>
    <row r="233" spans="2:8" ht="16.899999999999999" customHeight="1" thickBot="1">
      <c r="B233" s="46" t="s">
        <v>255</v>
      </c>
      <c r="C233" s="3" t="s">
        <v>331</v>
      </c>
      <c r="D233" s="3" t="s">
        <v>332</v>
      </c>
      <c r="E233" s="24">
        <v>22.873000000000001</v>
      </c>
      <c r="F233" s="24">
        <v>14.36</v>
      </c>
      <c r="G233" s="24">
        <v>5.5640000000000001</v>
      </c>
      <c r="H233" s="24">
        <v>242.98400000000001</v>
      </c>
    </row>
    <row r="234" spans="2:8" ht="16.899999999999999" customHeight="1" thickBot="1">
      <c r="B234" s="54" t="s">
        <v>254</v>
      </c>
      <c r="C234" s="11" t="s">
        <v>134</v>
      </c>
      <c r="D234" s="11">
        <v>200</v>
      </c>
      <c r="E234" s="23">
        <v>9.9700000000000006</v>
      </c>
      <c r="F234" s="23">
        <v>10.42</v>
      </c>
      <c r="G234" s="23">
        <v>23.97</v>
      </c>
      <c r="H234" s="69">
        <v>230.86</v>
      </c>
    </row>
    <row r="235" spans="2:8" ht="16.899999999999999" customHeight="1" thickBot="1">
      <c r="B235" s="12" t="s">
        <v>90</v>
      </c>
      <c r="C235" s="11" t="s">
        <v>89</v>
      </c>
      <c r="D235" s="10">
        <v>50</v>
      </c>
      <c r="E235" s="24">
        <v>0.627</v>
      </c>
      <c r="F235" s="24">
        <v>3.585</v>
      </c>
      <c r="G235" s="24">
        <v>4.6509999999999998</v>
      </c>
      <c r="H235" s="24">
        <v>53.377000000000002</v>
      </c>
    </row>
    <row r="236" spans="2:8" ht="16.899999999999999" customHeight="1" thickBot="1">
      <c r="B236" s="46" t="s">
        <v>132</v>
      </c>
      <c r="C236" s="3" t="s">
        <v>131</v>
      </c>
      <c r="D236" s="3">
        <v>100</v>
      </c>
      <c r="E236" s="24">
        <v>1.96</v>
      </c>
      <c r="F236" s="24">
        <v>3.08</v>
      </c>
      <c r="G236" s="24">
        <v>17.940000000000001</v>
      </c>
      <c r="H236" s="24">
        <v>107.34</v>
      </c>
    </row>
    <row r="237" spans="2:8" ht="16.899999999999999" customHeight="1" thickBot="1">
      <c r="B237" s="4" t="s">
        <v>130</v>
      </c>
      <c r="C237" s="3" t="s">
        <v>333</v>
      </c>
      <c r="D237" s="3">
        <v>120</v>
      </c>
      <c r="E237" s="24">
        <v>1.268</v>
      </c>
      <c r="F237" s="24">
        <v>2.6339999999999999</v>
      </c>
      <c r="G237" s="24">
        <v>8.0589999999999993</v>
      </c>
      <c r="H237" s="24">
        <v>61.012</v>
      </c>
    </row>
    <row r="238" spans="2:8" ht="16.899999999999999" customHeight="1" thickBot="1">
      <c r="B238" s="12" t="s">
        <v>1</v>
      </c>
      <c r="C238" s="8" t="s">
        <v>0</v>
      </c>
      <c r="D238" s="8">
        <v>80</v>
      </c>
      <c r="E238" s="111">
        <v>0.32</v>
      </c>
      <c r="F238" s="111">
        <v>0.32</v>
      </c>
      <c r="G238" s="111">
        <v>10.4</v>
      </c>
      <c r="H238" s="112">
        <v>45.76</v>
      </c>
    </row>
    <row r="239" spans="2:8" ht="16.899999999999999" customHeight="1" thickBot="1">
      <c r="B239" s="19" t="s">
        <v>32</v>
      </c>
      <c r="C239" s="18" t="s">
        <v>57</v>
      </c>
      <c r="D239" s="18">
        <v>120</v>
      </c>
      <c r="E239" s="47">
        <v>0.48</v>
      </c>
      <c r="F239" s="47">
        <v>0.48</v>
      </c>
      <c r="G239" s="47">
        <v>15.6</v>
      </c>
      <c r="H239" s="47">
        <v>68.64</v>
      </c>
    </row>
    <row r="240" spans="2:8" ht="16.899999999999999" customHeight="1" thickBot="1">
      <c r="B240" s="4" t="s">
        <v>128</v>
      </c>
      <c r="C240" s="3" t="s">
        <v>13</v>
      </c>
      <c r="D240" s="3">
        <v>200</v>
      </c>
      <c r="E240" s="24">
        <v>0</v>
      </c>
      <c r="F240" s="24">
        <v>0</v>
      </c>
      <c r="G240" s="24">
        <v>0.2</v>
      </c>
      <c r="H240" s="24">
        <v>2</v>
      </c>
    </row>
    <row r="241" spans="2:8" ht="16.899999999999999" customHeight="1" thickBot="1">
      <c r="B241" s="190" t="s">
        <v>127</v>
      </c>
      <c r="C241" s="191"/>
      <c r="D241" s="192"/>
      <c r="E241" s="147">
        <f>SUM(E230,E233,E236:E240)</f>
        <v>35.381</v>
      </c>
      <c r="F241" s="147">
        <f>SUM(F230:F233,F236:F240)</f>
        <v>28.523999999999997</v>
      </c>
      <c r="G241" s="147">
        <f>SUM(G230:G233,G236:G240)</f>
        <v>90.323000000000008</v>
      </c>
      <c r="H241" s="147">
        <f>SUM(H230:H233,H236:H240)</f>
        <v>767.94600000000003</v>
      </c>
    </row>
    <row r="242" spans="2:8" ht="16.899999999999999" customHeight="1" thickBot="1">
      <c r="B242" s="235" t="s">
        <v>11</v>
      </c>
      <c r="C242" s="233"/>
      <c r="D242" s="236"/>
      <c r="E242" s="147">
        <f>SUM(E230:E232,E234:E235,E237:E240)</f>
        <v>22.885000000000002</v>
      </c>
      <c r="F242" s="147">
        <f>SUM(F230:F232,F234:F235,F237:F240)</f>
        <v>25.089000000000002</v>
      </c>
      <c r="G242" s="147">
        <f>SUM(G230:G232,G234:G235,G237:G240)</f>
        <v>95.44</v>
      </c>
      <c r="H242" s="147">
        <f>SUM(H230:H232,H234:H235,H237:H240)</f>
        <v>701.85900000000004</v>
      </c>
    </row>
    <row r="243" spans="2:8" ht="11.45" customHeight="1" thickBot="1">
      <c r="B243" s="22"/>
      <c r="C243" s="22"/>
      <c r="D243" s="22"/>
      <c r="E243" s="51"/>
      <c r="F243" s="51"/>
      <c r="G243" s="51"/>
      <c r="H243" s="51"/>
    </row>
    <row r="244" spans="2:8" ht="16.899999999999999" hidden="1" customHeight="1" thickBot="1">
      <c r="B244" s="22"/>
      <c r="C244" s="22"/>
      <c r="D244" s="22"/>
      <c r="E244" s="51"/>
      <c r="F244" s="51"/>
      <c r="G244" s="51"/>
      <c r="H244" s="51"/>
    </row>
    <row r="245" spans="2:8" ht="16.899999999999999" hidden="1" customHeight="1" thickBot="1">
      <c r="B245" s="22"/>
      <c r="C245" s="22"/>
      <c r="D245" s="22"/>
      <c r="E245" s="51"/>
      <c r="F245" s="51"/>
      <c r="G245" s="51"/>
      <c r="H245" s="51"/>
    </row>
    <row r="246" spans="2:8" s="1" customFormat="1" ht="24" customHeight="1" thickBot="1">
      <c r="B246" s="189" t="s">
        <v>380</v>
      </c>
      <c r="C246" s="198" t="s">
        <v>126</v>
      </c>
      <c r="D246" s="199"/>
      <c r="E246" s="200"/>
      <c r="F246" s="198" t="s">
        <v>38</v>
      </c>
      <c r="G246" s="199"/>
      <c r="H246" s="200"/>
    </row>
    <row r="247" spans="2:8" hidden="1">
      <c r="B247" s="20" t="s">
        <v>37</v>
      </c>
    </row>
    <row r="248" spans="2:8" ht="15" hidden="1" customHeight="1" thickBot="1">
      <c r="B248" s="140"/>
      <c r="C248" s="141"/>
      <c r="D248" s="141"/>
      <c r="E248" s="201" t="s">
        <v>8</v>
      </c>
      <c r="F248" s="202"/>
      <c r="G248" s="203"/>
      <c r="H248" s="196" t="s">
        <v>36</v>
      </c>
    </row>
    <row r="249" spans="2:8" ht="14.25" hidden="1" customHeight="1">
      <c r="B249" s="142" t="s">
        <v>10</v>
      </c>
      <c r="C249" s="143" t="s">
        <v>9</v>
      </c>
      <c r="D249" s="143" t="s">
        <v>28</v>
      </c>
      <c r="E249" s="143" t="s">
        <v>6</v>
      </c>
      <c r="F249" s="143" t="s">
        <v>5</v>
      </c>
      <c r="G249" s="143" t="s">
        <v>4</v>
      </c>
      <c r="H249" s="204"/>
    </row>
    <row r="250" spans="2:8" ht="15" hidden="1" customHeight="1" thickBot="1">
      <c r="B250" s="144"/>
      <c r="C250" s="145"/>
      <c r="D250" s="145"/>
      <c r="E250" s="146" t="s">
        <v>26</v>
      </c>
      <c r="F250" s="146" t="s">
        <v>25</v>
      </c>
      <c r="G250" s="146" t="s">
        <v>24</v>
      </c>
      <c r="H250" s="197"/>
    </row>
    <row r="251" spans="2:8" ht="18" hidden="1" customHeight="1" thickBot="1">
      <c r="B251" s="52" t="s">
        <v>125</v>
      </c>
      <c r="C251" s="18" t="s">
        <v>334</v>
      </c>
      <c r="D251" s="18">
        <v>250</v>
      </c>
      <c r="E251" s="47">
        <v>8.31</v>
      </c>
      <c r="F251" s="47">
        <v>7.12</v>
      </c>
      <c r="G251" s="47">
        <v>40.53</v>
      </c>
      <c r="H251" s="47">
        <v>259.39999999999998</v>
      </c>
    </row>
    <row r="252" spans="2:8" ht="18" hidden="1" customHeight="1" thickBot="1">
      <c r="B252" s="46" t="s">
        <v>123</v>
      </c>
      <c r="C252" s="6" t="s">
        <v>122</v>
      </c>
      <c r="D252" s="6">
        <v>20</v>
      </c>
      <c r="E252" s="45">
        <v>0.06</v>
      </c>
      <c r="F252" s="45">
        <v>0.02</v>
      </c>
      <c r="G252" s="45">
        <v>17.2</v>
      </c>
      <c r="H252" s="45">
        <v>69.22</v>
      </c>
    </row>
    <row r="253" spans="2:8" ht="19.899999999999999" hidden="1" customHeight="1" thickBot="1">
      <c r="B253" s="4" t="s">
        <v>76</v>
      </c>
      <c r="C253" s="3" t="s">
        <v>75</v>
      </c>
      <c r="D253" s="3">
        <v>200</v>
      </c>
      <c r="E253" s="24">
        <v>0</v>
      </c>
      <c r="F253" s="24">
        <v>0</v>
      </c>
      <c r="G253" s="24">
        <v>0</v>
      </c>
      <c r="H253" s="24">
        <v>0</v>
      </c>
    </row>
    <row r="254" spans="2:8" ht="16.149999999999999" hidden="1" customHeight="1" thickBot="1">
      <c r="B254" s="190" t="s">
        <v>12</v>
      </c>
      <c r="C254" s="191"/>
      <c r="D254" s="192"/>
      <c r="E254" s="147">
        <f>SUM(E251:E253)</f>
        <v>8.370000000000001</v>
      </c>
      <c r="F254" s="147">
        <f>SUM(F251:F253)</f>
        <v>7.14</v>
      </c>
      <c r="G254" s="147">
        <f>SUM(G251:G253)</f>
        <v>57.730000000000004</v>
      </c>
      <c r="H254" s="147">
        <f>SUM(H251:H253)</f>
        <v>328.62</v>
      </c>
    </row>
    <row r="255" spans="2:8" ht="22.15" customHeight="1" thickBot="1">
      <c r="B255" s="93" t="s">
        <v>381</v>
      </c>
    </row>
    <row r="256" spans="2:8" ht="15" customHeight="1" thickBot="1">
      <c r="B256" s="153"/>
      <c r="C256" s="154"/>
      <c r="D256" s="154"/>
      <c r="E256" s="201" t="s">
        <v>8</v>
      </c>
      <c r="F256" s="202"/>
      <c r="G256" s="203"/>
      <c r="H256" s="155" t="s">
        <v>7</v>
      </c>
    </row>
    <row r="257" spans="2:9">
      <c r="B257" s="142" t="s">
        <v>10</v>
      </c>
      <c r="C257" s="143" t="s">
        <v>9</v>
      </c>
      <c r="D257" s="143" t="s">
        <v>28</v>
      </c>
      <c r="E257" s="143" t="s">
        <v>6</v>
      </c>
      <c r="F257" s="143" t="s">
        <v>5</v>
      </c>
      <c r="G257" s="143" t="s">
        <v>4</v>
      </c>
      <c r="H257" s="143" t="s">
        <v>27</v>
      </c>
    </row>
    <row r="258" spans="2:9" ht="15" thickBot="1">
      <c r="B258" s="144"/>
      <c r="C258" s="145"/>
      <c r="D258" s="145"/>
      <c r="E258" s="146" t="s">
        <v>26</v>
      </c>
      <c r="F258" s="146" t="s">
        <v>25</v>
      </c>
      <c r="G258" s="146" t="s">
        <v>24</v>
      </c>
      <c r="H258" s="145"/>
    </row>
    <row r="259" spans="2:9" ht="18" customHeight="1" thickBot="1">
      <c r="B259" s="4" t="s">
        <v>121</v>
      </c>
      <c r="C259" s="3" t="s">
        <v>120</v>
      </c>
      <c r="D259" s="3">
        <v>150</v>
      </c>
      <c r="E259" s="24">
        <v>2.1</v>
      </c>
      <c r="F259" s="24">
        <v>4.82</v>
      </c>
      <c r="G259" s="24">
        <v>17.28</v>
      </c>
      <c r="H259" s="24">
        <v>120.89</v>
      </c>
    </row>
    <row r="260" spans="2:9" s="9" customFormat="1" ht="18" customHeight="1" thickBot="1">
      <c r="B260" s="13" t="s">
        <v>21</v>
      </c>
      <c r="C260" s="3" t="s">
        <v>285</v>
      </c>
      <c r="D260" s="3">
        <v>10</v>
      </c>
      <c r="E260" s="24">
        <v>0.26</v>
      </c>
      <c r="F260" s="24">
        <v>3</v>
      </c>
      <c r="G260" s="24">
        <v>0.28000000000000003</v>
      </c>
      <c r="H260" s="24">
        <v>29.4</v>
      </c>
    </row>
    <row r="261" spans="2:9" ht="18" customHeight="1" thickBot="1">
      <c r="B261" s="12" t="s">
        <v>3</v>
      </c>
      <c r="C261" s="11" t="s">
        <v>2</v>
      </c>
      <c r="D261" s="11">
        <v>20</v>
      </c>
      <c r="E261" s="23">
        <v>1.48</v>
      </c>
      <c r="F261" s="23">
        <v>0.32</v>
      </c>
      <c r="G261" s="23">
        <v>8.56</v>
      </c>
      <c r="H261" s="69">
        <v>43.04</v>
      </c>
    </row>
    <row r="262" spans="2:9" ht="18" customHeight="1" thickBot="1">
      <c r="B262" s="26" t="s">
        <v>370</v>
      </c>
      <c r="C262" s="188" t="s">
        <v>119</v>
      </c>
      <c r="D262" s="3">
        <v>110</v>
      </c>
      <c r="E262" s="24">
        <v>19.72</v>
      </c>
      <c r="F262" s="24">
        <v>6.86</v>
      </c>
      <c r="G262" s="24">
        <v>11.23</v>
      </c>
      <c r="H262" s="24">
        <v>185.55</v>
      </c>
    </row>
    <row r="263" spans="2:9" ht="18" customHeight="1" thickBot="1">
      <c r="B263" s="186" t="s">
        <v>371</v>
      </c>
      <c r="C263" s="187" t="s">
        <v>119</v>
      </c>
      <c r="D263" s="3">
        <v>110</v>
      </c>
      <c r="E263" s="24">
        <v>19.72</v>
      </c>
      <c r="F263" s="24">
        <v>6.86</v>
      </c>
      <c r="G263" s="24">
        <v>11.23</v>
      </c>
      <c r="H263" s="24">
        <v>185.55</v>
      </c>
    </row>
    <row r="264" spans="2:9" ht="18" customHeight="1" thickBot="1">
      <c r="B264" s="37" t="s">
        <v>52</v>
      </c>
      <c r="C264" s="49" t="s">
        <v>335</v>
      </c>
      <c r="D264" s="3">
        <v>150</v>
      </c>
      <c r="E264" s="24">
        <v>3.8109999999999999</v>
      </c>
      <c r="F264" s="24">
        <v>3.2559999999999998</v>
      </c>
      <c r="G264" s="24">
        <v>41.243000000000002</v>
      </c>
      <c r="H264" s="24">
        <v>209.52199999999999</v>
      </c>
    </row>
    <row r="265" spans="2:9" ht="18" customHeight="1" thickBot="1">
      <c r="B265" s="12" t="s">
        <v>117</v>
      </c>
      <c r="C265" s="10" t="s">
        <v>336</v>
      </c>
      <c r="D265" s="3">
        <v>150</v>
      </c>
      <c r="E265" s="24">
        <v>1.4330000000000001</v>
      </c>
      <c r="F265" s="24">
        <v>9.3119999999999994</v>
      </c>
      <c r="G265" s="24">
        <v>12.246</v>
      </c>
      <c r="H265" s="24">
        <v>138.52199999999999</v>
      </c>
    </row>
    <row r="266" spans="2:9" ht="18" customHeight="1" thickBot="1">
      <c r="B266" s="4" t="s">
        <v>1</v>
      </c>
      <c r="C266" s="8" t="s">
        <v>0</v>
      </c>
      <c r="D266" s="8">
        <v>80</v>
      </c>
      <c r="E266" s="111">
        <v>0.32</v>
      </c>
      <c r="F266" s="111">
        <v>0.32</v>
      </c>
      <c r="G266" s="111">
        <v>10.4</v>
      </c>
      <c r="H266" s="112">
        <v>45.76</v>
      </c>
    </row>
    <row r="267" spans="2:9" ht="19.149999999999999" customHeight="1" thickBot="1">
      <c r="B267" s="135" t="s">
        <v>32</v>
      </c>
      <c r="C267" s="3" t="s">
        <v>290</v>
      </c>
      <c r="D267" s="3">
        <v>170</v>
      </c>
      <c r="E267" s="24">
        <v>0.68</v>
      </c>
      <c r="F267" s="24">
        <v>0.68</v>
      </c>
      <c r="G267" s="24">
        <v>22.1</v>
      </c>
      <c r="H267" s="24">
        <v>97.24</v>
      </c>
    </row>
    <row r="268" spans="2:9" ht="18" customHeight="1" thickBot="1">
      <c r="B268" s="4" t="s">
        <v>114</v>
      </c>
      <c r="C268" s="3" t="s">
        <v>13</v>
      </c>
      <c r="D268" s="3">
        <v>200</v>
      </c>
      <c r="E268" s="24">
        <v>0.2</v>
      </c>
      <c r="F268" s="24">
        <v>0</v>
      </c>
      <c r="G268" s="24">
        <v>1.2</v>
      </c>
      <c r="H268" s="24">
        <v>6</v>
      </c>
    </row>
    <row r="269" spans="2:9" ht="19.899999999999999" customHeight="1" thickBot="1">
      <c r="B269" s="190" t="s">
        <v>41</v>
      </c>
      <c r="C269" s="191"/>
      <c r="D269" s="192"/>
      <c r="E269" s="147">
        <f>SUM(E259:E262,E264:E268)</f>
        <v>30.003999999999998</v>
      </c>
      <c r="F269" s="147">
        <f>SUM(F259:F262,F264:F268)</f>
        <v>28.567999999999998</v>
      </c>
      <c r="G269" s="147">
        <f>SUM(G259:G262,G264:G268)</f>
        <v>124.53900000000003</v>
      </c>
      <c r="H269" s="147">
        <f>SUM(H259:H262,H264:H268)</f>
        <v>875.92399999999998</v>
      </c>
    </row>
    <row r="270" spans="2:9" ht="21" customHeight="1" thickBot="1">
      <c r="B270" s="235" t="s">
        <v>11</v>
      </c>
      <c r="C270" s="233"/>
      <c r="D270" s="236"/>
      <c r="E270" s="147">
        <f>SUM(E259:E261,E263,E264,E265,E266,E268)</f>
        <v>29.323999999999998</v>
      </c>
      <c r="F270" s="147">
        <f>SUM(F259:F261,F263,F264,F265,F266,F268)</f>
        <v>27.887999999999998</v>
      </c>
      <c r="G270" s="147">
        <f>SUM(G259:G261,G263,G264,G265,G266,G268)</f>
        <v>102.43900000000002</v>
      </c>
      <c r="H270" s="147">
        <f>SUM(H259:H261,H263,H264,H265,H266,H268)</f>
        <v>778.68399999999997</v>
      </c>
    </row>
    <row r="271" spans="2:9" ht="18" customHeight="1" thickBot="1">
      <c r="B271" s="22"/>
      <c r="C271" s="22"/>
      <c r="D271" s="22"/>
      <c r="E271" s="21"/>
      <c r="F271" s="21"/>
      <c r="G271" s="21"/>
      <c r="H271" s="21"/>
      <c r="I271" s="9"/>
    </row>
    <row r="272" spans="2:9" s="1" customFormat="1" ht="24" customHeight="1" thickBot="1">
      <c r="B272" s="189" t="s">
        <v>380</v>
      </c>
      <c r="C272" s="198" t="s">
        <v>39</v>
      </c>
      <c r="D272" s="199"/>
      <c r="E272" s="200"/>
      <c r="F272" s="198" t="s">
        <v>113</v>
      </c>
      <c r="G272" s="199"/>
      <c r="H272" s="200"/>
    </row>
    <row r="273" spans="2:8" ht="19.899999999999999" hidden="1" customHeight="1" thickBot="1">
      <c r="B273" s="20" t="s">
        <v>37</v>
      </c>
    </row>
    <row r="274" spans="2:8" ht="15" hidden="1" customHeight="1" thickBot="1">
      <c r="B274" s="140"/>
      <c r="C274" s="141"/>
      <c r="D274" s="196" t="s">
        <v>28</v>
      </c>
      <c r="E274" s="201" t="s">
        <v>8</v>
      </c>
      <c r="F274" s="202"/>
      <c r="G274" s="203"/>
      <c r="H274" s="196" t="s">
        <v>36</v>
      </c>
    </row>
    <row r="275" spans="2:8" ht="14.25" hidden="1" customHeight="1">
      <c r="B275" s="142" t="s">
        <v>10</v>
      </c>
      <c r="C275" s="143" t="s">
        <v>9</v>
      </c>
      <c r="D275" s="204"/>
      <c r="E275" s="143" t="s">
        <v>6</v>
      </c>
      <c r="F275" s="143" t="s">
        <v>5</v>
      </c>
      <c r="G275" s="143" t="s">
        <v>4</v>
      </c>
      <c r="H275" s="204"/>
    </row>
    <row r="276" spans="2:8" ht="15" hidden="1" customHeight="1" thickBot="1">
      <c r="B276" s="164"/>
      <c r="C276" s="145"/>
      <c r="D276" s="211"/>
      <c r="E276" s="146" t="s">
        <v>26</v>
      </c>
      <c r="F276" s="146" t="s">
        <v>25</v>
      </c>
      <c r="G276" s="146" t="s">
        <v>24</v>
      </c>
      <c r="H276" s="211"/>
    </row>
    <row r="277" spans="2:8" ht="18" hidden="1" customHeight="1" thickBot="1">
      <c r="B277" s="50" t="s">
        <v>112</v>
      </c>
      <c r="C277" s="11"/>
      <c r="D277" s="11">
        <v>80</v>
      </c>
      <c r="E277" s="23">
        <v>6.32</v>
      </c>
      <c r="F277" s="23">
        <v>0.96</v>
      </c>
      <c r="G277" s="23">
        <v>68</v>
      </c>
      <c r="H277" s="69">
        <v>308.8</v>
      </c>
    </row>
    <row r="278" spans="2:8" ht="18" hidden="1" customHeight="1" thickBot="1">
      <c r="B278" s="4" t="s">
        <v>111</v>
      </c>
      <c r="C278" s="3" t="s">
        <v>110</v>
      </c>
      <c r="D278" s="3">
        <v>120</v>
      </c>
      <c r="E278" s="24">
        <v>4.08</v>
      </c>
      <c r="F278" s="24">
        <v>3</v>
      </c>
      <c r="G278" s="24">
        <v>5.88</v>
      </c>
      <c r="H278" s="24">
        <v>66.84</v>
      </c>
    </row>
    <row r="279" spans="2:8" ht="18" hidden="1" customHeight="1" thickBot="1">
      <c r="B279" s="4" t="s">
        <v>109</v>
      </c>
      <c r="C279" s="3" t="s">
        <v>108</v>
      </c>
      <c r="D279" s="3">
        <v>200</v>
      </c>
      <c r="E279" s="24">
        <v>0</v>
      </c>
      <c r="F279" s="24">
        <v>0</v>
      </c>
      <c r="G279" s="24">
        <v>0</v>
      </c>
      <c r="H279" s="24">
        <v>0</v>
      </c>
    </row>
    <row r="280" spans="2:8" ht="23.45" hidden="1" customHeight="1" thickBot="1">
      <c r="B280" s="190" t="s">
        <v>12</v>
      </c>
      <c r="C280" s="191"/>
      <c r="D280" s="192"/>
      <c r="E280" s="147">
        <f>SUM(E277:E279)</f>
        <v>10.4</v>
      </c>
      <c r="F280" s="147">
        <f>SUM(F277:F279)</f>
        <v>3.96</v>
      </c>
      <c r="G280" s="147">
        <f>SUM(G277:G279)</f>
        <v>73.88</v>
      </c>
      <c r="H280" s="147">
        <f>SUM(H277:H279)</f>
        <v>375.64</v>
      </c>
    </row>
    <row r="281" spans="2:8" ht="21.6" customHeight="1" thickBot="1">
      <c r="B281" s="93" t="s">
        <v>381</v>
      </c>
    </row>
    <row r="282" spans="2:8" ht="15" customHeight="1" thickBot="1">
      <c r="B282" s="153"/>
      <c r="C282" s="154"/>
      <c r="D282" s="196" t="s">
        <v>28</v>
      </c>
      <c r="E282" s="201" t="s">
        <v>8</v>
      </c>
      <c r="F282" s="202"/>
      <c r="G282" s="203"/>
      <c r="H282" s="155" t="s">
        <v>7</v>
      </c>
    </row>
    <row r="283" spans="2:8">
      <c r="B283" s="142" t="s">
        <v>10</v>
      </c>
      <c r="C283" s="143" t="s">
        <v>9</v>
      </c>
      <c r="D283" s="204"/>
      <c r="E283" s="143" t="s">
        <v>6</v>
      </c>
      <c r="F283" s="143" t="s">
        <v>5</v>
      </c>
      <c r="G283" s="143" t="s">
        <v>4</v>
      </c>
      <c r="H283" s="143" t="s">
        <v>27</v>
      </c>
    </row>
    <row r="284" spans="2:8" ht="15" thickBot="1">
      <c r="B284" s="144"/>
      <c r="C284" s="162"/>
      <c r="D284" s="211"/>
      <c r="E284" s="143" t="s">
        <v>26</v>
      </c>
      <c r="F284" s="143" t="s">
        <v>25</v>
      </c>
      <c r="G284" s="143" t="s">
        <v>24</v>
      </c>
      <c r="H284" s="162"/>
    </row>
    <row r="285" spans="2:8" ht="18" customHeight="1" thickBot="1">
      <c r="B285" s="98" t="s">
        <v>269</v>
      </c>
      <c r="C285" s="27" t="s">
        <v>107</v>
      </c>
      <c r="D285" s="11">
        <v>150</v>
      </c>
      <c r="E285" s="23">
        <v>2.7090000000000001</v>
      </c>
      <c r="F285" s="23">
        <v>6.3869999999999996</v>
      </c>
      <c r="G285" s="23">
        <v>14.553000000000001</v>
      </c>
      <c r="H285" s="69">
        <v>126.533</v>
      </c>
    </row>
    <row r="286" spans="2:8" s="9" customFormat="1" ht="18" customHeight="1" thickBot="1">
      <c r="B286" s="13" t="s">
        <v>21</v>
      </c>
      <c r="C286" s="3" t="s">
        <v>285</v>
      </c>
      <c r="D286" s="3">
        <v>10</v>
      </c>
      <c r="E286" s="24">
        <v>0.26</v>
      </c>
      <c r="F286" s="24">
        <v>3</v>
      </c>
      <c r="G286" s="24">
        <v>0.28000000000000003</v>
      </c>
      <c r="H286" s="24">
        <v>29.4</v>
      </c>
    </row>
    <row r="287" spans="2:8" ht="18" customHeight="1" thickBot="1">
      <c r="B287" s="37" t="s">
        <v>3</v>
      </c>
      <c r="C287" s="49" t="s">
        <v>2</v>
      </c>
      <c r="D287" s="49">
        <v>20</v>
      </c>
      <c r="E287" s="102">
        <v>1.48</v>
      </c>
      <c r="F287" s="102">
        <v>0.32</v>
      </c>
      <c r="G287" s="102">
        <v>8.56</v>
      </c>
      <c r="H287" s="102">
        <v>43.04</v>
      </c>
    </row>
    <row r="288" spans="2:8" ht="18" customHeight="1" thickBot="1">
      <c r="B288" s="26" t="s">
        <v>258</v>
      </c>
      <c r="C288" s="8" t="s">
        <v>337</v>
      </c>
      <c r="D288" s="11">
        <v>160</v>
      </c>
      <c r="E288" s="111">
        <v>21.352</v>
      </c>
      <c r="F288" s="111">
        <v>6.835</v>
      </c>
      <c r="G288" s="111">
        <v>11.147</v>
      </c>
      <c r="H288" s="112">
        <v>191.50700000000001</v>
      </c>
    </row>
    <row r="289" spans="2:8" ht="23.45" customHeight="1" thickBot="1">
      <c r="B289" s="72" t="s">
        <v>270</v>
      </c>
      <c r="C289" s="11" t="s">
        <v>338</v>
      </c>
      <c r="D289" s="11" t="s">
        <v>339</v>
      </c>
      <c r="E289" s="23">
        <v>17.053000000000001</v>
      </c>
      <c r="F289" s="23">
        <v>10.88</v>
      </c>
      <c r="G289" s="23">
        <v>74.781999999999996</v>
      </c>
      <c r="H289" s="69">
        <v>465.26</v>
      </c>
    </row>
    <row r="290" spans="2:8" ht="18" customHeight="1" thickBot="1">
      <c r="B290" s="13" t="s">
        <v>1</v>
      </c>
      <c r="C290" s="3" t="s">
        <v>62</v>
      </c>
      <c r="D290" s="121">
        <v>90</v>
      </c>
      <c r="E290" s="122">
        <v>0.36</v>
      </c>
      <c r="F290" s="122">
        <v>0.36</v>
      </c>
      <c r="G290" s="122">
        <v>11.7</v>
      </c>
      <c r="H290" s="122">
        <v>51.48</v>
      </c>
    </row>
    <row r="291" spans="2:8" ht="18" customHeight="1" thickBot="1">
      <c r="B291" s="4" t="s">
        <v>32</v>
      </c>
      <c r="C291" s="3" t="s">
        <v>57</v>
      </c>
      <c r="D291" s="3">
        <v>120</v>
      </c>
      <c r="E291" s="24">
        <v>0.48</v>
      </c>
      <c r="F291" s="24">
        <v>0.48</v>
      </c>
      <c r="G291" s="24">
        <v>15.6</v>
      </c>
      <c r="H291" s="24">
        <v>68.64</v>
      </c>
    </row>
    <row r="292" spans="2:8" ht="18" customHeight="1" thickBot="1">
      <c r="B292" s="4" t="s">
        <v>104</v>
      </c>
      <c r="C292" s="3" t="s">
        <v>13</v>
      </c>
      <c r="D292" s="3">
        <v>200</v>
      </c>
      <c r="E292" s="24">
        <v>0.4</v>
      </c>
      <c r="F292" s="24">
        <v>0</v>
      </c>
      <c r="G292" s="24">
        <v>1.4</v>
      </c>
      <c r="H292" s="24">
        <v>8</v>
      </c>
    </row>
    <row r="293" spans="2:8" ht="15" thickBot="1">
      <c r="B293" s="190" t="s">
        <v>41</v>
      </c>
      <c r="C293" s="191"/>
      <c r="D293" s="192"/>
      <c r="E293" s="147">
        <f>SUM(E285:E288,E290:E292)</f>
        <v>27.041</v>
      </c>
      <c r="F293" s="147">
        <f>SUM(F285:F288,F290:F292)</f>
        <v>17.382000000000001</v>
      </c>
      <c r="G293" s="147">
        <f>SUM(G285:G288,G290:G292)</f>
        <v>63.239999999999995</v>
      </c>
      <c r="H293" s="147">
        <f>SUM(H285:H288,H290:H292)</f>
        <v>518.6</v>
      </c>
    </row>
    <row r="294" spans="2:8" ht="18.600000000000001" customHeight="1" thickBot="1">
      <c r="B294" s="235" t="s">
        <v>11</v>
      </c>
      <c r="C294" s="233"/>
      <c r="D294" s="236"/>
      <c r="E294" s="147">
        <f>SUM(E285:E287,E289,E290,E292)</f>
        <v>22.262</v>
      </c>
      <c r="F294" s="147">
        <f>SUM(F285:F287,F289,F290,F292)</f>
        <v>20.947000000000003</v>
      </c>
      <c r="G294" s="147">
        <f>SUM(G285:G287,G289,G290,G292)</f>
        <v>111.27500000000001</v>
      </c>
      <c r="H294" s="147">
        <f>SUM(H285:H287,H289,H290:H292)</f>
        <v>792.35299999999995</v>
      </c>
    </row>
    <row r="295" spans="2:8" ht="24" customHeight="1" thickBot="1">
      <c r="B295" s="189" t="s">
        <v>380</v>
      </c>
      <c r="C295" s="237" t="s">
        <v>39</v>
      </c>
      <c r="D295" s="238"/>
      <c r="E295" s="239"/>
      <c r="F295" s="237" t="s">
        <v>103</v>
      </c>
      <c r="G295" s="238"/>
      <c r="H295" s="239"/>
    </row>
    <row r="296" spans="2:8" hidden="1">
      <c r="B296" s="20" t="s">
        <v>37</v>
      </c>
    </row>
    <row r="297" spans="2:8" ht="15" hidden="1" customHeight="1" thickBot="1">
      <c r="B297" s="140"/>
      <c r="C297" s="141"/>
      <c r="D297" s="196" t="s">
        <v>28</v>
      </c>
      <c r="E297" s="201" t="s">
        <v>8</v>
      </c>
      <c r="F297" s="202"/>
      <c r="G297" s="203"/>
      <c r="H297" s="196" t="s">
        <v>36</v>
      </c>
    </row>
    <row r="298" spans="2:8" ht="12.6" hidden="1" customHeight="1">
      <c r="B298" s="142" t="s">
        <v>10</v>
      </c>
      <c r="C298" s="143" t="s">
        <v>9</v>
      </c>
      <c r="D298" s="204"/>
      <c r="E298" s="143" t="s">
        <v>6</v>
      </c>
      <c r="F298" s="143" t="s">
        <v>5</v>
      </c>
      <c r="G298" s="143" t="s">
        <v>4</v>
      </c>
      <c r="H298" s="204"/>
    </row>
    <row r="299" spans="2:8" ht="15" hidden="1" customHeight="1" thickBot="1">
      <c r="B299" s="164"/>
      <c r="C299" s="145"/>
      <c r="D299" s="211"/>
      <c r="E299" s="146" t="s">
        <v>26</v>
      </c>
      <c r="F299" s="146" t="s">
        <v>25</v>
      </c>
      <c r="G299" s="146" t="s">
        <v>24</v>
      </c>
      <c r="H299" s="211"/>
    </row>
    <row r="300" spans="2:8" ht="17.45" hidden="1" customHeight="1" thickBot="1">
      <c r="B300" s="48" t="s">
        <v>340</v>
      </c>
      <c r="C300" s="14" t="s">
        <v>341</v>
      </c>
      <c r="D300" s="16">
        <v>300</v>
      </c>
      <c r="E300" s="134">
        <v>12.432</v>
      </c>
      <c r="F300" s="134">
        <v>6.984</v>
      </c>
      <c r="G300" s="134">
        <v>53.795999999999999</v>
      </c>
      <c r="H300" s="53">
        <v>327.76799999999997</v>
      </c>
    </row>
    <row r="301" spans="2:8" ht="17.45" hidden="1" customHeight="1" thickBot="1">
      <c r="B301" s="4" t="s">
        <v>34</v>
      </c>
      <c r="C301" s="16" t="s">
        <v>33</v>
      </c>
      <c r="D301" s="16">
        <v>30</v>
      </c>
      <c r="E301" s="134">
        <v>0.27</v>
      </c>
      <c r="F301" s="134">
        <v>0.12</v>
      </c>
      <c r="G301" s="134">
        <v>2.91</v>
      </c>
      <c r="H301" s="53">
        <v>13.8</v>
      </c>
    </row>
    <row r="302" spans="2:8" ht="19.899999999999999" hidden="1" customHeight="1" thickBot="1">
      <c r="B302" s="46" t="s">
        <v>100</v>
      </c>
      <c r="C302" s="6" t="s">
        <v>99</v>
      </c>
      <c r="D302" s="6">
        <v>150</v>
      </c>
      <c r="E302" s="45">
        <v>3.89</v>
      </c>
      <c r="F302" s="45">
        <v>0.49</v>
      </c>
      <c r="G302" s="45">
        <v>11.22</v>
      </c>
      <c r="H302" s="45">
        <v>64.84</v>
      </c>
    </row>
    <row r="303" spans="2:8" ht="16.149999999999999" hidden="1" customHeight="1" thickBot="1">
      <c r="B303" s="19" t="s">
        <v>97</v>
      </c>
      <c r="C303" s="18" t="s">
        <v>96</v>
      </c>
      <c r="D303" s="18">
        <v>200</v>
      </c>
      <c r="E303" s="47">
        <v>0</v>
      </c>
      <c r="F303" s="47">
        <v>0</v>
      </c>
      <c r="G303" s="47">
        <v>0</v>
      </c>
      <c r="H303" s="47">
        <v>0</v>
      </c>
    </row>
    <row r="304" spans="2:8" ht="20.45" hidden="1" customHeight="1" thickBot="1">
      <c r="B304" s="190" t="s">
        <v>12</v>
      </c>
      <c r="C304" s="191"/>
      <c r="D304" s="192"/>
      <c r="E304" s="147">
        <f>SUM(E300:E303)</f>
        <v>16.591999999999999</v>
      </c>
      <c r="F304" s="147">
        <f>SUM(F300:F303)</f>
        <v>7.5940000000000003</v>
      </c>
      <c r="G304" s="147">
        <f>SUM(G300:G303)</f>
        <v>67.926000000000002</v>
      </c>
      <c r="H304" s="147">
        <f>SUM(H300:H303)</f>
        <v>406.40800000000002</v>
      </c>
    </row>
    <row r="305" spans="2:8" ht="18" customHeight="1" thickBot="1">
      <c r="B305" s="93" t="s">
        <v>381</v>
      </c>
    </row>
    <row r="306" spans="2:8" ht="15" customHeight="1" thickBot="1">
      <c r="B306" s="170"/>
      <c r="C306" s="154"/>
      <c r="D306" s="196" t="s">
        <v>28</v>
      </c>
      <c r="E306" s="201" t="s">
        <v>8</v>
      </c>
      <c r="F306" s="202"/>
      <c r="G306" s="203"/>
      <c r="H306" s="155" t="s">
        <v>7</v>
      </c>
    </row>
    <row r="307" spans="2:8">
      <c r="B307" s="171" t="s">
        <v>10</v>
      </c>
      <c r="C307" s="143" t="s">
        <v>9</v>
      </c>
      <c r="D307" s="204"/>
      <c r="E307" s="143" t="s">
        <v>6</v>
      </c>
      <c r="F307" s="143" t="s">
        <v>5</v>
      </c>
      <c r="G307" s="143" t="s">
        <v>4</v>
      </c>
      <c r="H307" s="143" t="s">
        <v>27</v>
      </c>
    </row>
    <row r="308" spans="2:8" ht="12" customHeight="1" thickBot="1">
      <c r="B308" s="172"/>
      <c r="C308" s="145"/>
      <c r="D308" s="197"/>
      <c r="E308" s="146" t="s">
        <v>26</v>
      </c>
      <c r="F308" s="146" t="s">
        <v>25</v>
      </c>
      <c r="G308" s="146" t="s">
        <v>24</v>
      </c>
      <c r="H308" s="145"/>
    </row>
    <row r="309" spans="2:8" ht="18" customHeight="1" thickBot="1">
      <c r="B309" s="19" t="s">
        <v>95</v>
      </c>
      <c r="C309" s="18" t="s">
        <v>94</v>
      </c>
      <c r="D309" s="18">
        <v>150</v>
      </c>
      <c r="E309" s="47">
        <v>1.43</v>
      </c>
      <c r="F309" s="47">
        <v>3.14</v>
      </c>
      <c r="G309" s="47">
        <v>10.68</v>
      </c>
      <c r="H309" s="47">
        <v>76.72</v>
      </c>
    </row>
    <row r="310" spans="2:8" s="9" customFormat="1" ht="18" customHeight="1" thickBot="1">
      <c r="B310" s="32" t="s">
        <v>21</v>
      </c>
      <c r="C310" s="18" t="s">
        <v>285</v>
      </c>
      <c r="D310" s="18">
        <v>10</v>
      </c>
      <c r="E310" s="47">
        <v>0.26</v>
      </c>
      <c r="F310" s="47">
        <v>3</v>
      </c>
      <c r="G310" s="47">
        <v>0.28000000000000003</v>
      </c>
      <c r="H310" s="47">
        <v>29.4</v>
      </c>
    </row>
    <row r="311" spans="2:8" ht="18" customHeight="1" thickBot="1">
      <c r="B311" s="31" t="s">
        <v>3</v>
      </c>
      <c r="C311" s="30" t="s">
        <v>2</v>
      </c>
      <c r="D311" s="30">
        <v>20</v>
      </c>
      <c r="E311" s="56">
        <v>1.48</v>
      </c>
      <c r="F311" s="56">
        <v>0.32</v>
      </c>
      <c r="G311" s="56">
        <v>8.56</v>
      </c>
      <c r="H311" s="108">
        <v>43.04</v>
      </c>
    </row>
    <row r="312" spans="2:8" ht="18" customHeight="1" thickBot="1">
      <c r="B312" s="19" t="s">
        <v>93</v>
      </c>
      <c r="C312" s="18" t="s">
        <v>342</v>
      </c>
      <c r="D312" s="18">
        <v>130</v>
      </c>
      <c r="E312" s="47">
        <v>25.995000000000001</v>
      </c>
      <c r="F312" s="47">
        <v>5.1820000000000004</v>
      </c>
      <c r="G312" s="47">
        <v>1.45</v>
      </c>
      <c r="H312" s="47">
        <v>156.41300000000001</v>
      </c>
    </row>
    <row r="313" spans="2:8" ht="18" customHeight="1" thickBot="1">
      <c r="B313" s="37" t="s">
        <v>364</v>
      </c>
      <c r="C313" s="3" t="s">
        <v>343</v>
      </c>
      <c r="D313" s="3">
        <v>200</v>
      </c>
      <c r="E313" s="24">
        <v>18.63</v>
      </c>
      <c r="F313" s="24">
        <v>18.18</v>
      </c>
      <c r="G313" s="24">
        <v>32.369999999999997</v>
      </c>
      <c r="H313" s="24">
        <v>359.37</v>
      </c>
    </row>
    <row r="314" spans="2:8" ht="19.149999999999999" customHeight="1" thickBot="1">
      <c r="B314" s="12" t="s">
        <v>21</v>
      </c>
      <c r="C314" s="11" t="s">
        <v>83</v>
      </c>
      <c r="D314" s="11">
        <v>30</v>
      </c>
      <c r="E314" s="11">
        <v>0.78</v>
      </c>
      <c r="F314" s="23">
        <v>9</v>
      </c>
      <c r="G314" s="11">
        <v>0.84</v>
      </c>
      <c r="H314" s="10">
        <v>88.2</v>
      </c>
    </row>
    <row r="315" spans="2:8" ht="18" customHeight="1" thickBot="1">
      <c r="B315" s="4" t="s">
        <v>88</v>
      </c>
      <c r="C315" s="3" t="s">
        <v>344</v>
      </c>
      <c r="D315" s="3">
        <v>120</v>
      </c>
      <c r="E315" s="24">
        <v>7.4</v>
      </c>
      <c r="F315" s="24">
        <v>3.76</v>
      </c>
      <c r="G315" s="24">
        <v>45.56</v>
      </c>
      <c r="H315" s="24">
        <v>232.18</v>
      </c>
    </row>
    <row r="316" spans="2:8" ht="18" customHeight="1" thickBot="1">
      <c r="B316" s="13" t="s">
        <v>86</v>
      </c>
      <c r="C316" s="18" t="s">
        <v>345</v>
      </c>
      <c r="D316" s="18">
        <v>130</v>
      </c>
      <c r="E316" s="47">
        <v>1.425</v>
      </c>
      <c r="F316" s="47">
        <v>6.7149999999999999</v>
      </c>
      <c r="G316" s="47">
        <v>5.1079999999999997</v>
      </c>
      <c r="H316" s="47">
        <v>86.561000000000007</v>
      </c>
    </row>
    <row r="317" spans="2:8" ht="18" customHeight="1" thickBot="1">
      <c r="B317" s="32" t="s">
        <v>1</v>
      </c>
      <c r="C317" s="18" t="s">
        <v>62</v>
      </c>
      <c r="D317" s="18">
        <v>90</v>
      </c>
      <c r="E317" s="47">
        <v>0.36</v>
      </c>
      <c r="F317" s="47">
        <v>0.36</v>
      </c>
      <c r="G317" s="47">
        <v>11.7</v>
      </c>
      <c r="H317" s="47">
        <v>51.48</v>
      </c>
    </row>
    <row r="318" spans="2:8" ht="17.45" customHeight="1" thickBot="1">
      <c r="B318" s="19" t="s">
        <v>32</v>
      </c>
      <c r="C318" s="18" t="s">
        <v>57</v>
      </c>
      <c r="D318" s="18">
        <v>120</v>
      </c>
      <c r="E318" s="47">
        <v>0.48</v>
      </c>
      <c r="F318" s="47">
        <v>0.48</v>
      </c>
      <c r="G318" s="47">
        <v>15.6</v>
      </c>
      <c r="H318" s="47">
        <v>68.64</v>
      </c>
    </row>
    <row r="319" spans="2:8" ht="18" customHeight="1" thickBot="1">
      <c r="B319" s="4" t="s">
        <v>84</v>
      </c>
      <c r="C319" s="3" t="s">
        <v>13</v>
      </c>
      <c r="D319" s="3">
        <v>200</v>
      </c>
      <c r="E319" s="24">
        <v>0</v>
      </c>
      <c r="F319" s="24">
        <v>0</v>
      </c>
      <c r="G319" s="24">
        <v>1</v>
      </c>
      <c r="H319" s="24">
        <v>4</v>
      </c>
    </row>
    <row r="320" spans="2:8" ht="18" customHeight="1" thickBot="1">
      <c r="B320" s="205" t="s">
        <v>41</v>
      </c>
      <c r="C320" s="206"/>
      <c r="D320" s="207"/>
      <c r="E320" s="147">
        <f>SUM(E309:E312,E315,E316:E319)</f>
        <v>38.829999999999991</v>
      </c>
      <c r="F320" s="147">
        <f>SUM(F309:F312,F315,F316:F319)</f>
        <v>22.957000000000001</v>
      </c>
      <c r="G320" s="147">
        <f>SUM(G309:G312,G315,G316:G319)</f>
        <v>99.938000000000002</v>
      </c>
      <c r="H320" s="147">
        <f>SUM(H309:H312,H315,H316:H319)</f>
        <v>748.43399999999997</v>
      </c>
    </row>
    <row r="321" spans="2:8" ht="16.149999999999999" customHeight="1" thickBot="1">
      <c r="B321" s="235" t="s">
        <v>11</v>
      </c>
      <c r="C321" s="233"/>
      <c r="D321" s="236"/>
      <c r="E321" s="147">
        <f>SUM(E309:E311,E313:E314,E316:E319)</f>
        <v>24.844999999999999</v>
      </c>
      <c r="F321" s="147">
        <f>SUM(F309:F311,F313:F314,F316:F319)</f>
        <v>41.195</v>
      </c>
      <c r="G321" s="147">
        <f>SUM(G309:G311,G313:G314,G316:G319)</f>
        <v>86.137999999999991</v>
      </c>
      <c r="H321" s="147">
        <f>SUM(H309:H311,H313:H314,H316:H319)</f>
        <v>807.41100000000006</v>
      </c>
    </row>
    <row r="322" spans="2:8" ht="24" customHeight="1" thickBot="1">
      <c r="B322" s="189" t="s">
        <v>380</v>
      </c>
      <c r="C322" s="237" t="s">
        <v>39</v>
      </c>
      <c r="D322" s="238"/>
      <c r="E322" s="239"/>
      <c r="F322" s="237" t="s">
        <v>82</v>
      </c>
      <c r="G322" s="238"/>
      <c r="H322" s="239"/>
    </row>
    <row r="323" spans="2:8" hidden="1">
      <c r="B323" s="20" t="s">
        <v>37</v>
      </c>
    </row>
    <row r="324" spans="2:8" ht="15" hidden="1" customHeight="1" thickBot="1">
      <c r="B324" s="140"/>
      <c r="C324" s="141"/>
      <c r="D324" s="196" t="s">
        <v>28</v>
      </c>
      <c r="E324" s="201" t="s">
        <v>8</v>
      </c>
      <c r="F324" s="202"/>
      <c r="G324" s="203"/>
      <c r="H324" s="196" t="s">
        <v>36</v>
      </c>
    </row>
    <row r="325" spans="2:8" ht="14.25" hidden="1" customHeight="1">
      <c r="B325" s="142" t="s">
        <v>10</v>
      </c>
      <c r="C325" s="143" t="s">
        <v>9</v>
      </c>
      <c r="D325" s="204"/>
      <c r="E325" s="143" t="s">
        <v>6</v>
      </c>
      <c r="F325" s="143" t="s">
        <v>5</v>
      </c>
      <c r="G325" s="143" t="s">
        <v>4</v>
      </c>
      <c r="H325" s="204"/>
    </row>
    <row r="326" spans="2:8" ht="15" hidden="1" customHeight="1" thickBot="1">
      <c r="B326" s="144"/>
      <c r="C326" s="145"/>
      <c r="D326" s="197"/>
      <c r="E326" s="146" t="s">
        <v>26</v>
      </c>
      <c r="F326" s="146" t="s">
        <v>25</v>
      </c>
      <c r="G326" s="146" t="s">
        <v>24</v>
      </c>
      <c r="H326" s="197"/>
    </row>
    <row r="327" spans="2:8" ht="18" hidden="1" customHeight="1" thickBot="1">
      <c r="B327" s="135" t="s">
        <v>81</v>
      </c>
      <c r="C327" s="18" t="s">
        <v>346</v>
      </c>
      <c r="D327" s="18">
        <v>200</v>
      </c>
      <c r="E327" s="47">
        <v>11.13</v>
      </c>
      <c r="F327" s="47">
        <v>6.47</v>
      </c>
      <c r="G327" s="47">
        <v>58.74</v>
      </c>
      <c r="H327" s="47">
        <v>337.73</v>
      </c>
    </row>
    <row r="328" spans="2:8" ht="18" hidden="1" customHeight="1" thickBot="1">
      <c r="B328" s="135" t="s">
        <v>79</v>
      </c>
      <c r="C328" s="18" t="s">
        <v>347</v>
      </c>
      <c r="D328" s="18">
        <v>20</v>
      </c>
      <c r="E328" s="47">
        <v>5.76</v>
      </c>
      <c r="F328" s="47">
        <v>5.6</v>
      </c>
      <c r="G328" s="47">
        <v>0.02</v>
      </c>
      <c r="H328" s="47">
        <v>73.52</v>
      </c>
    </row>
    <row r="329" spans="2:8" ht="18" hidden="1" customHeight="1" thickBot="1">
      <c r="B329" s="4" t="s">
        <v>76</v>
      </c>
      <c r="C329" s="3" t="s">
        <v>75</v>
      </c>
      <c r="D329" s="3">
        <v>200</v>
      </c>
      <c r="E329" s="24">
        <v>0</v>
      </c>
      <c r="F329" s="24">
        <v>0</v>
      </c>
      <c r="G329" s="24">
        <v>0</v>
      </c>
      <c r="H329" s="24">
        <v>0</v>
      </c>
    </row>
    <row r="330" spans="2:8" ht="18" hidden="1" customHeight="1" thickBot="1">
      <c r="B330" s="190" t="s">
        <v>12</v>
      </c>
      <c r="C330" s="191"/>
      <c r="D330" s="192"/>
      <c r="E330" s="147">
        <f>SUM(E327:E329)</f>
        <v>16.89</v>
      </c>
      <c r="F330" s="147">
        <f>SUM(F327:F329)</f>
        <v>12.07</v>
      </c>
      <c r="G330" s="147">
        <f>SUM(G327:G329)</f>
        <v>58.760000000000005</v>
      </c>
      <c r="H330" s="147">
        <f>SUM(H327:H329)</f>
        <v>411.25</v>
      </c>
    </row>
    <row r="331" spans="2:8" ht="15" thickBot="1">
      <c r="B331" s="93" t="s">
        <v>381</v>
      </c>
    </row>
    <row r="332" spans="2:8" ht="15" customHeight="1" thickBot="1">
      <c r="B332" s="153"/>
      <c r="C332" s="154"/>
      <c r="D332" s="196" t="s">
        <v>28</v>
      </c>
      <c r="E332" s="201" t="s">
        <v>8</v>
      </c>
      <c r="F332" s="202"/>
      <c r="G332" s="203"/>
      <c r="H332" s="155" t="s">
        <v>7</v>
      </c>
    </row>
    <row r="333" spans="2:8">
      <c r="B333" s="142" t="s">
        <v>10</v>
      </c>
      <c r="C333" s="143" t="s">
        <v>9</v>
      </c>
      <c r="D333" s="204"/>
      <c r="E333" s="143" t="s">
        <v>6</v>
      </c>
      <c r="F333" s="143" t="s">
        <v>5</v>
      </c>
      <c r="G333" s="143" t="s">
        <v>4</v>
      </c>
      <c r="H333" s="143" t="s">
        <v>27</v>
      </c>
    </row>
    <row r="334" spans="2:8" ht="15" thickBot="1">
      <c r="B334" s="164"/>
      <c r="C334" s="162"/>
      <c r="D334" s="211"/>
      <c r="E334" s="143" t="s">
        <v>26</v>
      </c>
      <c r="F334" s="143" t="s">
        <v>25</v>
      </c>
      <c r="G334" s="143" t="s">
        <v>24</v>
      </c>
      <c r="H334" s="162"/>
    </row>
    <row r="335" spans="2:8" ht="16.899999999999999" customHeight="1" thickBot="1">
      <c r="B335" s="97" t="s">
        <v>74</v>
      </c>
      <c r="C335" s="17" t="s">
        <v>348</v>
      </c>
      <c r="D335" s="11">
        <v>150</v>
      </c>
      <c r="E335" s="23">
        <v>4.68</v>
      </c>
      <c r="F335" s="23">
        <v>2.52</v>
      </c>
      <c r="G335" s="136">
        <v>13.97</v>
      </c>
      <c r="H335" s="42">
        <v>98</v>
      </c>
    </row>
    <row r="336" spans="2:8" s="9" customFormat="1" ht="16.899999999999999" customHeight="1" thickBot="1">
      <c r="B336" s="13" t="s">
        <v>21</v>
      </c>
      <c r="C336" s="3" t="s">
        <v>285</v>
      </c>
      <c r="D336" s="3">
        <v>10</v>
      </c>
      <c r="E336" s="24">
        <v>0.26</v>
      </c>
      <c r="F336" s="24">
        <v>3</v>
      </c>
      <c r="G336" s="24">
        <v>0.28000000000000003</v>
      </c>
      <c r="H336" s="24">
        <v>29.4</v>
      </c>
    </row>
    <row r="337" spans="2:8" ht="16.899999999999999" customHeight="1" thickBot="1">
      <c r="B337" s="31" t="s">
        <v>3</v>
      </c>
      <c r="C337" s="30" t="s">
        <v>2</v>
      </c>
      <c r="D337" s="30">
        <v>20</v>
      </c>
      <c r="E337" s="56">
        <v>1.48</v>
      </c>
      <c r="F337" s="56">
        <v>0.32</v>
      </c>
      <c r="G337" s="56">
        <v>8.56</v>
      </c>
      <c r="H337" s="108">
        <v>43.04</v>
      </c>
    </row>
    <row r="338" spans="2:8" ht="16.899999999999999" customHeight="1" thickBot="1">
      <c r="B338" s="96" t="s">
        <v>72</v>
      </c>
      <c r="C338" s="36" t="s">
        <v>349</v>
      </c>
      <c r="D338" s="30" t="s">
        <v>350</v>
      </c>
      <c r="E338" s="113">
        <v>36.29</v>
      </c>
      <c r="F338" s="113">
        <v>8.4600000000000009</v>
      </c>
      <c r="G338" s="113">
        <v>10.18</v>
      </c>
      <c r="H338" s="114">
        <v>262.05</v>
      </c>
    </row>
    <row r="339" spans="2:8" ht="16.899999999999999" customHeight="1" thickBot="1">
      <c r="B339" s="41" t="s">
        <v>272</v>
      </c>
      <c r="C339" s="40" t="s">
        <v>351</v>
      </c>
      <c r="D339" s="39">
        <v>180</v>
      </c>
      <c r="E339" s="38">
        <v>6.17</v>
      </c>
      <c r="F339" s="38">
        <v>14.27</v>
      </c>
      <c r="G339" s="38">
        <v>40.049999999999997</v>
      </c>
      <c r="H339" s="38">
        <v>304.7</v>
      </c>
    </row>
    <row r="340" spans="2:8" ht="16.899999999999999" customHeight="1" thickBot="1">
      <c r="B340" s="26" t="s">
        <v>68</v>
      </c>
      <c r="C340" s="15" t="s">
        <v>67</v>
      </c>
      <c r="D340" s="14">
        <v>50</v>
      </c>
      <c r="E340" s="134">
        <v>2.2440000000000002</v>
      </c>
      <c r="F340" s="134">
        <v>6.0880000000000001</v>
      </c>
      <c r="G340" s="134">
        <v>4.0819999999999999</v>
      </c>
      <c r="H340" s="53">
        <v>80.08</v>
      </c>
    </row>
    <row r="341" spans="2:8" ht="16.899999999999999" customHeight="1" thickBot="1">
      <c r="B341" s="135" t="s">
        <v>66</v>
      </c>
      <c r="C341" s="18" t="s">
        <v>352</v>
      </c>
      <c r="D341" s="18">
        <v>140</v>
      </c>
      <c r="E341" s="47">
        <v>2.41</v>
      </c>
      <c r="F341" s="47">
        <v>4.17</v>
      </c>
      <c r="G341" s="47">
        <v>21.82</v>
      </c>
      <c r="H341" s="47">
        <v>134.41999999999999</v>
      </c>
    </row>
    <row r="342" spans="2:8" ht="16.899999999999999" customHeight="1" thickBot="1">
      <c r="B342" s="60" t="s">
        <v>64</v>
      </c>
      <c r="C342" s="18" t="s">
        <v>63</v>
      </c>
      <c r="D342" s="18">
        <v>130</v>
      </c>
      <c r="E342" s="47">
        <v>1.94</v>
      </c>
      <c r="F342" s="47">
        <v>7.92</v>
      </c>
      <c r="G342" s="47">
        <v>11.62</v>
      </c>
      <c r="H342" s="47">
        <v>125.52</v>
      </c>
    </row>
    <row r="343" spans="2:8" ht="16.899999999999999" customHeight="1" thickBot="1">
      <c r="B343" s="13" t="s">
        <v>1</v>
      </c>
      <c r="C343" s="3" t="s">
        <v>62</v>
      </c>
      <c r="D343" s="3">
        <v>90</v>
      </c>
      <c r="E343" s="24">
        <v>0.36</v>
      </c>
      <c r="F343" s="24">
        <v>0.36</v>
      </c>
      <c r="G343" s="24">
        <v>11.7</v>
      </c>
      <c r="H343" s="24">
        <v>51.48</v>
      </c>
    </row>
    <row r="344" spans="2:8" ht="18" customHeight="1" thickBot="1">
      <c r="B344" s="4" t="s">
        <v>32</v>
      </c>
      <c r="C344" s="18" t="s">
        <v>57</v>
      </c>
      <c r="D344" s="18">
        <v>120</v>
      </c>
      <c r="E344" s="47">
        <v>0.48</v>
      </c>
      <c r="F344" s="47">
        <v>0.48</v>
      </c>
      <c r="G344" s="47">
        <v>15.6</v>
      </c>
      <c r="H344" s="47">
        <v>68.64</v>
      </c>
    </row>
    <row r="345" spans="2:8" ht="16.899999999999999" customHeight="1" thickBot="1">
      <c r="B345" s="4" t="s">
        <v>61</v>
      </c>
      <c r="C345" s="3" t="s">
        <v>13</v>
      </c>
      <c r="D345" s="3">
        <v>200</v>
      </c>
      <c r="E345" s="24">
        <v>0</v>
      </c>
      <c r="F345" s="24">
        <v>0</v>
      </c>
      <c r="G345" s="24">
        <v>1</v>
      </c>
      <c r="H345" s="24">
        <v>4</v>
      </c>
    </row>
    <row r="346" spans="2:8" ht="17.45" customHeight="1" thickBot="1">
      <c r="B346" s="190" t="s">
        <v>41</v>
      </c>
      <c r="C346" s="191"/>
      <c r="D346" s="192"/>
      <c r="E346" s="147">
        <f>SUM(E335:E338,E341:E345)</f>
        <v>47.9</v>
      </c>
      <c r="F346" s="147">
        <f>SUM(F335:F338,F341:F345)</f>
        <v>27.23</v>
      </c>
      <c r="G346" s="147">
        <f>SUM(G335:G338,G341:G345)</f>
        <v>94.73</v>
      </c>
      <c r="H346" s="147">
        <f>SUM(H335:H338,H341:H345)</f>
        <v>816.55</v>
      </c>
    </row>
    <row r="347" spans="2:8" ht="18.600000000000001" customHeight="1" thickBot="1">
      <c r="B347" s="235" t="s">
        <v>11</v>
      </c>
      <c r="C347" s="233"/>
      <c r="D347" s="236"/>
      <c r="E347" s="147">
        <f>SUM(E335:E337,E339:E340,E342:E345)</f>
        <v>17.614000000000001</v>
      </c>
      <c r="F347" s="147">
        <f>SUM(F335:F337,F339:F340,F342:F345)</f>
        <v>34.957999999999998</v>
      </c>
      <c r="G347" s="147">
        <f>SUM(G335:G337,G339:G340,G342:G345)</f>
        <v>106.86199999999999</v>
      </c>
      <c r="H347" s="147">
        <f>SUM(H335:H337,H339:H340,H342:H345)</f>
        <v>804.86</v>
      </c>
    </row>
    <row r="348" spans="2:8" ht="15" thickBot="1"/>
    <row r="349" spans="2:8" ht="24" customHeight="1" thickBot="1">
      <c r="B349" s="189" t="s">
        <v>380</v>
      </c>
      <c r="C349" s="198" t="s">
        <v>39</v>
      </c>
      <c r="D349" s="199"/>
      <c r="E349" s="200"/>
      <c r="F349" s="198" t="s">
        <v>60</v>
      </c>
      <c r="G349" s="199"/>
      <c r="H349" s="200"/>
    </row>
    <row r="350" spans="2:8" hidden="1">
      <c r="B350" s="20" t="s">
        <v>37</v>
      </c>
    </row>
    <row r="351" spans="2:8" ht="15" hidden="1" customHeight="1" thickBot="1">
      <c r="B351" s="140"/>
      <c r="C351" s="141"/>
      <c r="D351" s="196" t="s">
        <v>28</v>
      </c>
      <c r="E351" s="201" t="s">
        <v>8</v>
      </c>
      <c r="F351" s="202"/>
      <c r="G351" s="203"/>
      <c r="H351" s="196" t="s">
        <v>36</v>
      </c>
    </row>
    <row r="352" spans="2:8" ht="14.25" hidden="1" customHeight="1">
      <c r="B352" s="142" t="s">
        <v>10</v>
      </c>
      <c r="C352" s="143" t="s">
        <v>9</v>
      </c>
      <c r="D352" s="204"/>
      <c r="E352" s="143" t="s">
        <v>6</v>
      </c>
      <c r="F352" s="143" t="s">
        <v>5</v>
      </c>
      <c r="G352" s="143" t="s">
        <v>4</v>
      </c>
      <c r="H352" s="204"/>
    </row>
    <row r="353" spans="2:8" ht="15" hidden="1" customHeight="1" thickBot="1">
      <c r="B353" s="164"/>
      <c r="C353" s="162"/>
      <c r="D353" s="211"/>
      <c r="E353" s="143" t="s">
        <v>26</v>
      </c>
      <c r="F353" s="143" t="s">
        <v>25</v>
      </c>
      <c r="G353" s="143" t="s">
        <v>24</v>
      </c>
      <c r="H353" s="211"/>
    </row>
    <row r="354" spans="2:8" ht="16.899999999999999" hidden="1" customHeight="1" thickBot="1">
      <c r="B354" s="54" t="s">
        <v>59</v>
      </c>
      <c r="C354" s="36" t="s">
        <v>353</v>
      </c>
      <c r="D354" s="36">
        <v>300</v>
      </c>
      <c r="E354" s="36">
        <v>11.73</v>
      </c>
      <c r="F354" s="113">
        <v>7.69</v>
      </c>
      <c r="G354" s="113">
        <v>55.25</v>
      </c>
      <c r="H354" s="114">
        <v>337.11</v>
      </c>
    </row>
    <row r="355" spans="2:8" ht="16.899999999999999" hidden="1" customHeight="1" thickBot="1">
      <c r="B355" s="19" t="s">
        <v>56</v>
      </c>
      <c r="C355" s="18" t="s">
        <v>55</v>
      </c>
      <c r="D355" s="18">
        <v>200</v>
      </c>
      <c r="E355" s="18">
        <v>0</v>
      </c>
      <c r="F355" s="47">
        <v>0</v>
      </c>
      <c r="G355" s="47">
        <v>0</v>
      </c>
      <c r="H355" s="47">
        <v>0</v>
      </c>
    </row>
    <row r="356" spans="2:8" ht="15" hidden="1" customHeight="1" thickBot="1">
      <c r="B356" s="190" t="s">
        <v>12</v>
      </c>
      <c r="C356" s="191"/>
      <c r="D356" s="192"/>
      <c r="E356" s="148">
        <f>SUM(E354:E354)</f>
        <v>11.73</v>
      </c>
      <c r="F356" s="147">
        <f>SUM(F354:F354)</f>
        <v>7.69</v>
      </c>
      <c r="G356" s="147">
        <f>SUM(G354:G354)</f>
        <v>55.25</v>
      </c>
      <c r="H356" s="147">
        <f>SUM(H354:H354)</f>
        <v>337.11</v>
      </c>
    </row>
    <row r="357" spans="2:8" ht="15" thickBot="1">
      <c r="B357" s="93" t="s">
        <v>381</v>
      </c>
    </row>
    <row r="358" spans="2:8" ht="20.45" customHeight="1" thickBot="1">
      <c r="B358" s="153"/>
      <c r="C358" s="154"/>
      <c r="D358" s="196" t="s">
        <v>28</v>
      </c>
      <c r="E358" s="201" t="s">
        <v>8</v>
      </c>
      <c r="F358" s="202"/>
      <c r="G358" s="203"/>
      <c r="H358" s="155" t="s">
        <v>7</v>
      </c>
    </row>
    <row r="359" spans="2:8">
      <c r="B359" s="142" t="s">
        <v>10</v>
      </c>
      <c r="C359" s="143" t="s">
        <v>9</v>
      </c>
      <c r="D359" s="204"/>
      <c r="E359" s="143" t="s">
        <v>6</v>
      </c>
      <c r="F359" s="143" t="s">
        <v>5</v>
      </c>
      <c r="G359" s="143" t="s">
        <v>4</v>
      </c>
      <c r="H359" s="143" t="s">
        <v>27</v>
      </c>
    </row>
    <row r="360" spans="2:8" ht="15" thickBot="1">
      <c r="B360" s="144"/>
      <c r="C360" s="162"/>
      <c r="D360" s="211"/>
      <c r="E360" s="143" t="s">
        <v>26</v>
      </c>
      <c r="F360" s="143" t="s">
        <v>25</v>
      </c>
      <c r="G360" s="143" t="s">
        <v>24</v>
      </c>
      <c r="H360" s="162"/>
    </row>
    <row r="361" spans="2:8" ht="16.899999999999999" customHeight="1" thickBot="1">
      <c r="B361" s="34" t="s">
        <v>54</v>
      </c>
      <c r="C361" s="33" t="s">
        <v>53</v>
      </c>
      <c r="D361" s="30">
        <v>150</v>
      </c>
      <c r="E361" s="56">
        <v>3.01</v>
      </c>
      <c r="F361" s="56">
        <v>4.95</v>
      </c>
      <c r="G361" s="56">
        <v>24.2</v>
      </c>
      <c r="H361" s="108">
        <v>153.41999999999999</v>
      </c>
    </row>
    <row r="362" spans="2:8" s="9" customFormat="1" ht="16.899999999999999" customHeight="1" thickBot="1">
      <c r="B362" s="32" t="s">
        <v>21</v>
      </c>
      <c r="C362" s="18" t="s">
        <v>285</v>
      </c>
      <c r="D362" s="18">
        <v>10</v>
      </c>
      <c r="E362" s="47">
        <v>0.26</v>
      </c>
      <c r="F362" s="47">
        <v>3</v>
      </c>
      <c r="G362" s="47">
        <v>0.28000000000000003</v>
      </c>
      <c r="H362" s="47">
        <v>29.4</v>
      </c>
    </row>
    <row r="363" spans="2:8" ht="16.899999999999999" customHeight="1" thickBot="1">
      <c r="B363" s="31" t="s">
        <v>3</v>
      </c>
      <c r="C363" s="30" t="s">
        <v>2</v>
      </c>
      <c r="D363" s="30">
        <v>20</v>
      </c>
      <c r="E363" s="56">
        <v>1.48</v>
      </c>
      <c r="F363" s="56">
        <v>0.32</v>
      </c>
      <c r="G363" s="56">
        <v>8.56</v>
      </c>
      <c r="H363" s="108">
        <v>43.04</v>
      </c>
    </row>
    <row r="364" spans="2:8" ht="16.899999999999999" customHeight="1" thickBot="1">
      <c r="B364" s="97" t="s">
        <v>273</v>
      </c>
      <c r="C364" s="17" t="s">
        <v>213</v>
      </c>
      <c r="D364" s="16" t="s">
        <v>274</v>
      </c>
      <c r="E364" s="134">
        <v>19.382000000000001</v>
      </c>
      <c r="F364" s="134">
        <v>6.3979999999999997</v>
      </c>
      <c r="G364" s="134">
        <v>12.185</v>
      </c>
      <c r="H364" s="53">
        <v>183.84800000000001</v>
      </c>
    </row>
    <row r="365" spans="2:8" ht="16.899999999999999" customHeight="1" thickBot="1">
      <c r="B365" s="54" t="s">
        <v>50</v>
      </c>
      <c r="C365" s="36" t="s">
        <v>354</v>
      </c>
      <c r="D365" s="36">
        <v>150</v>
      </c>
      <c r="E365" s="113">
        <v>3.41</v>
      </c>
      <c r="F365" s="113">
        <v>14.91</v>
      </c>
      <c r="G365" s="113">
        <v>14.54</v>
      </c>
      <c r="H365" s="114">
        <v>206.03</v>
      </c>
    </row>
    <row r="366" spans="2:8" ht="16.899999999999999" customHeight="1" thickBot="1">
      <c r="B366" s="4" t="s">
        <v>48</v>
      </c>
      <c r="C366" s="18" t="s">
        <v>47</v>
      </c>
      <c r="D366" s="18">
        <v>60</v>
      </c>
      <c r="E366" s="47">
        <v>0.48</v>
      </c>
      <c r="F366" s="47">
        <v>0.12</v>
      </c>
      <c r="G366" s="47">
        <v>1.38</v>
      </c>
      <c r="H366" s="47">
        <v>8.52</v>
      </c>
    </row>
    <row r="367" spans="2:8" ht="16.899999999999999" customHeight="1" thickBot="1">
      <c r="B367" s="28" t="s">
        <v>256</v>
      </c>
      <c r="C367" s="11" t="s">
        <v>355</v>
      </c>
      <c r="D367" s="11" t="s">
        <v>356</v>
      </c>
      <c r="E367" s="23">
        <v>28.75</v>
      </c>
      <c r="F367" s="23">
        <v>17.82</v>
      </c>
      <c r="G367" s="23">
        <v>43.44</v>
      </c>
      <c r="H367" s="69">
        <v>449.16</v>
      </c>
    </row>
    <row r="368" spans="2:8" ht="18" customHeight="1" thickBot="1">
      <c r="B368" s="26" t="s">
        <v>45</v>
      </c>
      <c r="C368" s="16" t="s">
        <v>44</v>
      </c>
      <c r="D368" s="16">
        <v>30</v>
      </c>
      <c r="E368" s="134">
        <v>1.41</v>
      </c>
      <c r="F368" s="134">
        <v>0.75</v>
      </c>
      <c r="G368" s="134">
        <v>1.35</v>
      </c>
      <c r="H368" s="53">
        <v>17.79</v>
      </c>
    </row>
    <row r="369" spans="2:8" ht="16.899999999999999" customHeight="1" thickBot="1">
      <c r="B369" s="4" t="s">
        <v>43</v>
      </c>
      <c r="C369" s="3" t="s">
        <v>33</v>
      </c>
      <c r="D369" s="3">
        <v>30</v>
      </c>
      <c r="E369" s="24">
        <v>0.27</v>
      </c>
      <c r="F369" s="24">
        <v>0.12</v>
      </c>
      <c r="G369" s="24">
        <v>2.91</v>
      </c>
      <c r="H369" s="24">
        <v>13.8</v>
      </c>
    </row>
    <row r="370" spans="2:8" ht="16.899999999999999" customHeight="1" thickBot="1">
      <c r="B370" s="19" t="s">
        <v>32</v>
      </c>
      <c r="C370" s="18" t="s">
        <v>57</v>
      </c>
      <c r="D370" s="18">
        <v>120</v>
      </c>
      <c r="E370" s="18">
        <v>0.48</v>
      </c>
      <c r="F370" s="47">
        <v>0.48</v>
      </c>
      <c r="G370" s="47">
        <v>15.6</v>
      </c>
      <c r="H370" s="47">
        <v>68.64</v>
      </c>
    </row>
    <row r="371" spans="2:8" ht="16.899999999999999" customHeight="1" thickBot="1">
      <c r="B371" s="4" t="s">
        <v>42</v>
      </c>
      <c r="C371" s="3" t="s">
        <v>13</v>
      </c>
      <c r="D371" s="3">
        <v>200</v>
      </c>
      <c r="E371" s="24">
        <v>0</v>
      </c>
      <c r="F371" s="24">
        <v>0</v>
      </c>
      <c r="G371" s="24">
        <v>1.4</v>
      </c>
      <c r="H371" s="24">
        <v>6</v>
      </c>
    </row>
    <row r="372" spans="2:8" ht="19.899999999999999" customHeight="1" thickBot="1">
      <c r="B372" s="190" t="s">
        <v>41</v>
      </c>
      <c r="C372" s="191"/>
      <c r="D372" s="192"/>
      <c r="E372" s="147">
        <f>SUM(E361:E366,E371)</f>
        <v>28.022000000000002</v>
      </c>
      <c r="F372" s="147">
        <f>SUM(F361:F366,F371)</f>
        <v>29.698</v>
      </c>
      <c r="G372" s="147">
        <f>SUM(G361:G366,G371)</f>
        <v>62.545000000000002</v>
      </c>
      <c r="H372" s="147">
        <f>SUM(H361:H366,H371)</f>
        <v>630.25799999999992</v>
      </c>
    </row>
    <row r="373" spans="2:8" ht="20.45" customHeight="1" thickBot="1">
      <c r="B373" s="235" t="s">
        <v>11</v>
      </c>
      <c r="C373" s="233"/>
      <c r="D373" s="236"/>
      <c r="E373" s="147">
        <f>SUM(E361:E363,E367:E371)</f>
        <v>35.659999999999997</v>
      </c>
      <c r="F373" s="147">
        <f>SUM(F361:F363,F367:F371)</f>
        <v>27.44</v>
      </c>
      <c r="G373" s="147">
        <f>SUM(G361:G363,G367:G371)</f>
        <v>97.739999999999981</v>
      </c>
      <c r="H373" s="147">
        <f>SUM(H361:H363,H367:H371)</f>
        <v>781.24999999999989</v>
      </c>
    </row>
    <row r="374" spans="2:8" ht="9.6" customHeight="1">
      <c r="B374" s="22"/>
      <c r="C374" s="22"/>
      <c r="D374" s="22"/>
      <c r="E374" s="21"/>
      <c r="F374" s="21"/>
      <c r="G374" s="21"/>
      <c r="H374" s="21"/>
    </row>
    <row r="375" spans="2:8" ht="9.6" customHeight="1" thickBot="1">
      <c r="B375" s="22"/>
      <c r="C375" s="22"/>
      <c r="D375" s="22"/>
      <c r="E375" s="21"/>
      <c r="F375" s="21"/>
      <c r="G375" s="21"/>
      <c r="H375" s="21"/>
    </row>
    <row r="376" spans="2:8" ht="24" customHeight="1" thickBot="1">
      <c r="B376" s="189" t="s">
        <v>380</v>
      </c>
      <c r="C376" s="198" t="s">
        <v>39</v>
      </c>
      <c r="D376" s="199"/>
      <c r="E376" s="200"/>
      <c r="F376" s="198" t="s">
        <v>38</v>
      </c>
      <c r="G376" s="199"/>
      <c r="H376" s="200"/>
    </row>
    <row r="377" spans="2:8" hidden="1">
      <c r="B377" s="20" t="s">
        <v>37</v>
      </c>
    </row>
    <row r="378" spans="2:8" ht="15" hidden="1" customHeight="1" thickBot="1">
      <c r="B378" s="140"/>
      <c r="C378" s="141"/>
      <c r="D378" s="196" t="s">
        <v>28</v>
      </c>
      <c r="E378" s="201" t="s">
        <v>8</v>
      </c>
      <c r="F378" s="202"/>
      <c r="G378" s="203"/>
      <c r="H378" s="196" t="s">
        <v>36</v>
      </c>
    </row>
    <row r="379" spans="2:8" ht="14.25" hidden="1" customHeight="1">
      <c r="B379" s="142" t="s">
        <v>10</v>
      </c>
      <c r="C379" s="143" t="s">
        <v>9</v>
      </c>
      <c r="D379" s="204"/>
      <c r="E379" s="143" t="s">
        <v>6</v>
      </c>
      <c r="F379" s="143" t="s">
        <v>5</v>
      </c>
      <c r="G379" s="143" t="s">
        <v>4</v>
      </c>
      <c r="H379" s="204"/>
    </row>
    <row r="380" spans="2:8" ht="15" hidden="1" customHeight="1" thickBot="1">
      <c r="B380" s="144"/>
      <c r="C380" s="145"/>
      <c r="D380" s="197"/>
      <c r="E380" s="146" t="s">
        <v>26</v>
      </c>
      <c r="F380" s="146" t="s">
        <v>25</v>
      </c>
      <c r="G380" s="146" t="s">
        <v>24</v>
      </c>
      <c r="H380" s="197"/>
    </row>
    <row r="381" spans="2:8" ht="18.600000000000001" hidden="1" customHeight="1" thickBot="1">
      <c r="B381" s="52" t="s">
        <v>257</v>
      </c>
      <c r="C381" s="3" t="s">
        <v>357</v>
      </c>
      <c r="D381" s="3">
        <v>300</v>
      </c>
      <c r="E381" s="24">
        <v>9.67</v>
      </c>
      <c r="F381" s="24">
        <v>7.19</v>
      </c>
      <c r="G381" s="24">
        <v>50.15</v>
      </c>
      <c r="H381" s="24">
        <v>304.01</v>
      </c>
    </row>
    <row r="382" spans="2:8" ht="16.899999999999999" hidden="1" customHeight="1" thickBot="1">
      <c r="B382" s="4" t="s">
        <v>34</v>
      </c>
      <c r="C382" s="3" t="s">
        <v>33</v>
      </c>
      <c r="D382" s="3">
        <v>30</v>
      </c>
      <c r="E382" s="24">
        <v>0.27</v>
      </c>
      <c r="F382" s="24">
        <v>0.12</v>
      </c>
      <c r="G382" s="24">
        <v>2.91</v>
      </c>
      <c r="H382" s="24">
        <v>13.8</v>
      </c>
    </row>
    <row r="383" spans="2:8" ht="16.899999999999999" hidden="1" customHeight="1" thickBot="1">
      <c r="B383" s="4" t="s">
        <v>30</v>
      </c>
      <c r="C383" s="3" t="s">
        <v>29</v>
      </c>
      <c r="D383" s="3">
        <v>200</v>
      </c>
      <c r="E383" s="24">
        <v>0</v>
      </c>
      <c r="F383" s="24">
        <v>0</v>
      </c>
      <c r="G383" s="24">
        <v>0</v>
      </c>
      <c r="H383" s="24">
        <v>0</v>
      </c>
    </row>
    <row r="384" spans="2:8" ht="16.899999999999999" hidden="1" customHeight="1" thickBot="1">
      <c r="B384" s="190" t="s">
        <v>12</v>
      </c>
      <c r="C384" s="191"/>
      <c r="D384" s="192"/>
      <c r="E384" s="147">
        <f>SUM(E381:E383)</f>
        <v>9.94</v>
      </c>
      <c r="F384" s="147">
        <f>SUM(F381:F383)</f>
        <v>7.3100000000000005</v>
      </c>
      <c r="G384" s="147">
        <f>SUM(G381:G383)</f>
        <v>53.06</v>
      </c>
      <c r="H384" s="147">
        <f>SUM(H381:H383)</f>
        <v>317.81</v>
      </c>
    </row>
    <row r="385" spans="2:8" ht="15" thickBot="1">
      <c r="B385" s="93" t="s">
        <v>381</v>
      </c>
    </row>
    <row r="386" spans="2:8" ht="24" customHeight="1" thickBot="1">
      <c r="B386" s="153"/>
      <c r="C386" s="154"/>
      <c r="D386" s="196" t="s">
        <v>28</v>
      </c>
      <c r="E386" s="201" t="s">
        <v>8</v>
      </c>
      <c r="F386" s="202"/>
      <c r="G386" s="203"/>
      <c r="H386" s="155" t="s">
        <v>7</v>
      </c>
    </row>
    <row r="387" spans="2:8">
      <c r="B387" s="142" t="s">
        <v>10</v>
      </c>
      <c r="C387" s="143" t="s">
        <v>9</v>
      </c>
      <c r="D387" s="204"/>
      <c r="E387" s="143" t="s">
        <v>6</v>
      </c>
      <c r="F387" s="143" t="s">
        <v>5</v>
      </c>
      <c r="G387" s="143" t="s">
        <v>4</v>
      </c>
      <c r="H387" s="143" t="s">
        <v>27</v>
      </c>
    </row>
    <row r="388" spans="2:8" ht="15" thickBot="1">
      <c r="B388" s="164"/>
      <c r="C388" s="162"/>
      <c r="D388" s="211"/>
      <c r="E388" s="143" t="s">
        <v>26</v>
      </c>
      <c r="F388" s="143" t="s">
        <v>25</v>
      </c>
      <c r="G388" s="143" t="s">
        <v>24</v>
      </c>
      <c r="H388" s="162"/>
    </row>
    <row r="389" spans="2:8" ht="18" customHeight="1" thickBot="1">
      <c r="B389" s="97" t="s">
        <v>23</v>
      </c>
      <c r="C389" s="17" t="s">
        <v>22</v>
      </c>
      <c r="D389" s="16">
        <v>150</v>
      </c>
      <c r="E389" s="134">
        <v>1.075</v>
      </c>
      <c r="F389" s="134">
        <v>1.716</v>
      </c>
      <c r="G389" s="137">
        <v>9.048</v>
      </c>
      <c r="H389" s="138">
        <v>55.933</v>
      </c>
    </row>
    <row r="390" spans="2:8" s="9" customFormat="1" ht="18" customHeight="1" thickBot="1">
      <c r="B390" s="13" t="s">
        <v>21</v>
      </c>
      <c r="C390" s="3" t="s">
        <v>285</v>
      </c>
      <c r="D390" s="3">
        <v>10</v>
      </c>
      <c r="E390" s="24">
        <v>0.26</v>
      </c>
      <c r="F390" s="24">
        <v>3</v>
      </c>
      <c r="G390" s="24">
        <v>0.28000000000000003</v>
      </c>
      <c r="H390" s="24">
        <v>29.4</v>
      </c>
    </row>
    <row r="391" spans="2:8" ht="18" customHeight="1" thickBot="1">
      <c r="B391" s="12" t="s">
        <v>3</v>
      </c>
      <c r="C391" s="11" t="s">
        <v>2</v>
      </c>
      <c r="D391" s="11">
        <v>20</v>
      </c>
      <c r="E391" s="23">
        <v>1.48</v>
      </c>
      <c r="F391" s="23">
        <v>0.32</v>
      </c>
      <c r="G391" s="23">
        <v>8.56</v>
      </c>
      <c r="H391" s="69">
        <v>43.04</v>
      </c>
    </row>
    <row r="392" spans="2:8" ht="18" customHeight="1" thickBot="1">
      <c r="B392" s="46" t="s">
        <v>372</v>
      </c>
      <c r="C392" s="3" t="s">
        <v>358</v>
      </c>
      <c r="D392" s="6" t="s">
        <v>376</v>
      </c>
      <c r="E392" s="24">
        <v>33.119999999999997</v>
      </c>
      <c r="F392" s="24">
        <v>7.95</v>
      </c>
      <c r="G392" s="24">
        <v>11.18</v>
      </c>
      <c r="H392" s="24">
        <v>248.78</v>
      </c>
    </row>
    <row r="393" spans="2:8" ht="18" customHeight="1" thickBot="1">
      <c r="B393" s="26" t="s">
        <v>373</v>
      </c>
      <c r="C393" s="6" t="s">
        <v>359</v>
      </c>
      <c r="D393" s="6">
        <v>100</v>
      </c>
      <c r="E393" s="45">
        <v>17.37</v>
      </c>
      <c r="F393" s="45">
        <v>4.84</v>
      </c>
      <c r="G393" s="45">
        <v>42.18</v>
      </c>
      <c r="H393" s="45">
        <v>316.43</v>
      </c>
    </row>
    <row r="394" spans="2:8" ht="18" customHeight="1" thickBot="1">
      <c r="B394" s="4" t="s">
        <v>250</v>
      </c>
      <c r="C394" s="3" t="s">
        <v>317</v>
      </c>
      <c r="D394" s="18">
        <v>150</v>
      </c>
      <c r="E394" s="47">
        <v>6.9329999999999998</v>
      </c>
      <c r="F394" s="47">
        <v>2.9750000000000001</v>
      </c>
      <c r="G394" s="47">
        <v>36.835000000000001</v>
      </c>
      <c r="H394" s="47">
        <v>201.84700000000001</v>
      </c>
    </row>
    <row r="395" spans="2:8" ht="18" customHeight="1" thickBot="1">
      <c r="B395" s="135" t="s">
        <v>16</v>
      </c>
      <c r="C395" s="18" t="s">
        <v>360</v>
      </c>
      <c r="D395" s="18">
        <v>160</v>
      </c>
      <c r="E395" s="47">
        <v>1.9</v>
      </c>
      <c r="F395" s="47">
        <v>8.3800000000000008</v>
      </c>
      <c r="G395" s="47">
        <v>5.99</v>
      </c>
      <c r="H395" s="47">
        <v>106.97</v>
      </c>
    </row>
    <row r="396" spans="2:8" ht="18" customHeight="1" thickBot="1">
      <c r="B396" s="4" t="s">
        <v>1</v>
      </c>
      <c r="C396" s="18" t="s">
        <v>0</v>
      </c>
      <c r="D396" s="18">
        <v>80</v>
      </c>
      <c r="E396" s="47">
        <v>0.32</v>
      </c>
      <c r="F396" s="47">
        <v>0.32</v>
      </c>
      <c r="G396" s="47">
        <v>10.4</v>
      </c>
      <c r="H396" s="47">
        <v>45.76</v>
      </c>
    </row>
    <row r="397" spans="2:8" ht="16.899999999999999" customHeight="1" thickBot="1">
      <c r="B397" s="4" t="s">
        <v>32</v>
      </c>
      <c r="C397" s="3" t="s">
        <v>31</v>
      </c>
      <c r="D397" s="3">
        <v>130</v>
      </c>
      <c r="E397" s="24">
        <v>0.52</v>
      </c>
      <c r="F397" s="24">
        <v>0.52</v>
      </c>
      <c r="G397" s="24">
        <v>16.899999999999999</v>
      </c>
      <c r="H397" s="24">
        <v>74.36</v>
      </c>
    </row>
    <row r="398" spans="2:8" ht="18" customHeight="1" thickBot="1">
      <c r="B398" s="4" t="s">
        <v>14</v>
      </c>
      <c r="C398" s="3" t="s">
        <v>13</v>
      </c>
      <c r="D398" s="3">
        <v>200</v>
      </c>
      <c r="E398" s="24">
        <v>0</v>
      </c>
      <c r="F398" s="24">
        <v>0</v>
      </c>
      <c r="G398" s="24">
        <v>1.8</v>
      </c>
      <c r="H398" s="24">
        <v>8</v>
      </c>
    </row>
    <row r="399" spans="2:8" ht="18.600000000000001" customHeight="1" thickBot="1">
      <c r="B399" s="190" t="s">
        <v>12</v>
      </c>
      <c r="C399" s="191"/>
      <c r="D399" s="192"/>
      <c r="E399" s="147">
        <f>SUM(E389:E392,E394:E398)</f>
        <v>45.607999999999997</v>
      </c>
      <c r="F399" s="147">
        <f>SUM(F389:F392,F394:F398)</f>
        <v>25.181000000000001</v>
      </c>
      <c r="G399" s="147">
        <f>SUM(G389:G392,G394:G398)</f>
        <v>100.99299999999998</v>
      </c>
      <c r="H399" s="147">
        <f>SUM(H389:H392,H394:H398)</f>
        <v>814.09</v>
      </c>
    </row>
    <row r="400" spans="2:8" ht="20.45" customHeight="1" thickBot="1">
      <c r="B400" s="235" t="s">
        <v>11</v>
      </c>
      <c r="C400" s="233"/>
      <c r="D400" s="236"/>
      <c r="E400" s="147">
        <f>SUM(E389:E391,E393,E395:E398)</f>
        <v>22.925000000000001</v>
      </c>
      <c r="F400" s="147">
        <f>SUM(F389:F391,F393,F395:F398)</f>
        <v>19.096</v>
      </c>
      <c r="G400" s="147">
        <f>SUM(G389:G391,G393,G395:G398)</f>
        <v>95.158000000000001</v>
      </c>
      <c r="H400" s="147">
        <f>SUM(H389:H391,H393,H395:H398)</f>
        <v>679.89300000000003</v>
      </c>
    </row>
    <row r="401" spans="1:15" s="1" customFormat="1" ht="15">
      <c r="A401"/>
      <c r="B401" s="2"/>
      <c r="I401"/>
      <c r="J401"/>
      <c r="K401"/>
      <c r="L401"/>
      <c r="M401"/>
      <c r="N401"/>
      <c r="O401"/>
    </row>
  </sheetData>
  <mergeCells count="144">
    <mergeCell ref="B399:D399"/>
    <mergeCell ref="B400:D400"/>
    <mergeCell ref="D378:D380"/>
    <mergeCell ref="E378:G378"/>
    <mergeCell ref="H378:H380"/>
    <mergeCell ref="B384:D384"/>
    <mergeCell ref="D386:D388"/>
    <mergeCell ref="E386:G386"/>
    <mergeCell ref="C376:E376"/>
    <mergeCell ref="F376:H376"/>
    <mergeCell ref="B372:D372"/>
    <mergeCell ref="B373:D373"/>
    <mergeCell ref="D351:D353"/>
    <mergeCell ref="E351:G351"/>
    <mergeCell ref="H351:H353"/>
    <mergeCell ref="B356:D356"/>
    <mergeCell ref="D358:D360"/>
    <mergeCell ref="E358:G358"/>
    <mergeCell ref="C349:E349"/>
    <mergeCell ref="F349:H349"/>
    <mergeCell ref="B346:D346"/>
    <mergeCell ref="B347:D347"/>
    <mergeCell ref="D324:D326"/>
    <mergeCell ref="E324:G324"/>
    <mergeCell ref="H324:H326"/>
    <mergeCell ref="B330:D330"/>
    <mergeCell ref="D332:D334"/>
    <mergeCell ref="E332:G332"/>
    <mergeCell ref="C322:E322"/>
    <mergeCell ref="F322:H322"/>
    <mergeCell ref="B320:D320"/>
    <mergeCell ref="B321:D321"/>
    <mergeCell ref="D297:D299"/>
    <mergeCell ref="E297:G297"/>
    <mergeCell ref="H297:H299"/>
    <mergeCell ref="B304:D304"/>
    <mergeCell ref="D306:D308"/>
    <mergeCell ref="E306:G306"/>
    <mergeCell ref="C295:E295"/>
    <mergeCell ref="F295:H295"/>
    <mergeCell ref="B293:D293"/>
    <mergeCell ref="B294:D294"/>
    <mergeCell ref="D274:D276"/>
    <mergeCell ref="E274:G274"/>
    <mergeCell ref="H274:H276"/>
    <mergeCell ref="B280:D280"/>
    <mergeCell ref="D282:D284"/>
    <mergeCell ref="E282:G282"/>
    <mergeCell ref="C272:E272"/>
    <mergeCell ref="F272:H272"/>
    <mergeCell ref="B254:D254"/>
    <mergeCell ref="E256:G256"/>
    <mergeCell ref="B269:D269"/>
    <mergeCell ref="B270:D270"/>
    <mergeCell ref="C246:E246"/>
    <mergeCell ref="F246:H246"/>
    <mergeCell ref="E248:G248"/>
    <mergeCell ref="H248:H250"/>
    <mergeCell ref="E219:G219"/>
    <mergeCell ref="H219:H221"/>
    <mergeCell ref="B225:D225"/>
    <mergeCell ref="E227:G227"/>
    <mergeCell ref="B241:D241"/>
    <mergeCell ref="B242:D242"/>
    <mergeCell ref="C217:E217"/>
    <mergeCell ref="F217:H217"/>
    <mergeCell ref="B212:D212"/>
    <mergeCell ref="B213:D213"/>
    <mergeCell ref="D191:D193"/>
    <mergeCell ref="E191:G191"/>
    <mergeCell ref="H191:H193"/>
    <mergeCell ref="B197:D197"/>
    <mergeCell ref="D199:D201"/>
    <mergeCell ref="E199:G199"/>
    <mergeCell ref="C189:E189"/>
    <mergeCell ref="F189:H189"/>
    <mergeCell ref="B186:D186"/>
    <mergeCell ref="B187:D187"/>
    <mergeCell ref="D163:D165"/>
    <mergeCell ref="E163:G163"/>
    <mergeCell ref="H163:H165"/>
    <mergeCell ref="B170:D170"/>
    <mergeCell ref="D172:D174"/>
    <mergeCell ref="E172:G172"/>
    <mergeCell ref="C161:E161"/>
    <mergeCell ref="F161:H161"/>
    <mergeCell ref="B143:D143"/>
    <mergeCell ref="D145:D147"/>
    <mergeCell ref="E145:G145"/>
    <mergeCell ref="B157:D157"/>
    <mergeCell ref="B158:D158"/>
    <mergeCell ref="C135:E135"/>
    <mergeCell ref="F135:H135"/>
    <mergeCell ref="D137:D139"/>
    <mergeCell ref="E137:G137"/>
    <mergeCell ref="H137:H139"/>
    <mergeCell ref="E110:G110"/>
    <mergeCell ref="H110:H112"/>
    <mergeCell ref="B117:D117"/>
    <mergeCell ref="E119:G119"/>
    <mergeCell ref="B132:D132"/>
    <mergeCell ref="B133:D133"/>
    <mergeCell ref="C108:E108"/>
    <mergeCell ref="F108:H108"/>
    <mergeCell ref="B105:D105"/>
    <mergeCell ref="B106:D106"/>
    <mergeCell ref="D83:D85"/>
    <mergeCell ref="E83:G83"/>
    <mergeCell ref="H83:H85"/>
    <mergeCell ref="B89:D89"/>
    <mergeCell ref="D91:D93"/>
    <mergeCell ref="E91:G91"/>
    <mergeCell ref="C81:E81"/>
    <mergeCell ref="F81:H81"/>
    <mergeCell ref="B62:D62"/>
    <mergeCell ref="D64:D66"/>
    <mergeCell ref="E64:G64"/>
    <mergeCell ref="B77:D77"/>
    <mergeCell ref="B78:D78"/>
    <mergeCell ref="C53:E53"/>
    <mergeCell ref="F53:H53"/>
    <mergeCell ref="D55:D57"/>
    <mergeCell ref="E55:G55"/>
    <mergeCell ref="H55:H57"/>
    <mergeCell ref="B34:D34"/>
    <mergeCell ref="E36:G36"/>
    <mergeCell ref="B50:D50"/>
    <mergeCell ref="B51:D51"/>
    <mergeCell ref="C1:E1"/>
    <mergeCell ref="F1:H1"/>
    <mergeCell ref="D3:D5"/>
    <mergeCell ref="E3:G3"/>
    <mergeCell ref="H3:H5"/>
    <mergeCell ref="B9:D9"/>
    <mergeCell ref="C26:E26"/>
    <mergeCell ref="F26:H26"/>
    <mergeCell ref="E28:G28"/>
    <mergeCell ref="H28:H30"/>
    <mergeCell ref="C10:H10"/>
    <mergeCell ref="D11:D13"/>
    <mergeCell ref="E11:G11"/>
    <mergeCell ref="H11:H13"/>
    <mergeCell ref="B23:D23"/>
    <mergeCell ref="B24:D24"/>
  </mergeCells>
  <phoneticPr fontId="15" type="noConversion"/>
  <pageMargins left="0" right="0.39370078740157483" top="0" bottom="0" header="0.31496062992125984" footer="0.31496062992125984"/>
  <pageSetup paperSize="9" scale="79" fitToHeight="0" orientation="landscape" r:id="rId1"/>
  <headerFooter>
    <oddHeader xml:space="preserve">&amp;R
&amp;P
</oddHeader>
    <oddFooter>&amp;R
&amp;P</oddFooter>
  </headerFooter>
  <rowBreaks count="14" manualBreakCount="14">
    <brk id="24" max="16383" man="1"/>
    <brk id="51" max="14" man="1"/>
    <brk id="78" max="16383" man="1"/>
    <brk id="106" max="16383" man="1"/>
    <brk id="134" max="16383" man="1"/>
    <brk id="158" max="16383" man="1"/>
    <brk id="188" max="16383" man="1"/>
    <brk id="213" max="16383" man="1"/>
    <brk id="242" max="16383" man="1"/>
    <brk id="271" max="16383" man="1"/>
    <brk id="294" max="16383" man="1"/>
    <brk id="321" max="16383" man="1"/>
    <brk id="348" max="16383" man="1"/>
    <brk id="3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6-10 (2024)</vt:lpstr>
      <vt:lpstr>11-18 (2024)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smptestas@gmail.com</dc:creator>
  <cp:lastModifiedBy>Svalia</cp:lastModifiedBy>
  <cp:lastPrinted>2025-01-23T09:30:26Z</cp:lastPrinted>
  <dcterms:created xsi:type="dcterms:W3CDTF">2024-08-19T11:35:58Z</dcterms:created>
  <dcterms:modified xsi:type="dcterms:W3CDTF">2025-02-11T12:41:34Z</dcterms:modified>
</cp:coreProperties>
</file>