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lia\Desktop\WORD įsakymai\"/>
    </mc:Choice>
  </mc:AlternateContent>
  <bookViews>
    <workbookView xWindow="0" yWindow="0" windowWidth="28800" windowHeight="12000"/>
  </bookViews>
  <sheets>
    <sheet name="Lapas1" sheetId="1" r:id="rId1"/>
    <sheet name="Lapas2" sheetId="2" r:id="rId2"/>
  </sheets>
  <definedNames>
    <definedName name="OLE_LINK1" localSheetId="0">Lapas1!$C$22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L31" i="1"/>
  <c r="I31" i="1"/>
  <c r="E31" i="1"/>
  <c r="O30" i="1"/>
  <c r="L30" i="1"/>
  <c r="I30" i="1"/>
  <c r="E30" i="1"/>
  <c r="O29" i="1"/>
  <c r="L29" i="1"/>
  <c r="I29" i="1"/>
  <c r="E29" i="1"/>
  <c r="O28" i="1"/>
  <c r="L28" i="1"/>
  <c r="I28" i="1"/>
  <c r="E28" i="1"/>
  <c r="O27" i="1"/>
  <c r="L27" i="1"/>
  <c r="I27" i="1"/>
  <c r="E27" i="1"/>
  <c r="O26" i="1"/>
  <c r="L26" i="1"/>
  <c r="I26" i="1"/>
  <c r="E26" i="1"/>
  <c r="O25" i="1"/>
  <c r="L25" i="1"/>
  <c r="I25" i="1"/>
  <c r="E25" i="1"/>
  <c r="O24" i="1"/>
  <c r="L24" i="1"/>
  <c r="I24" i="1"/>
  <c r="E24" i="1"/>
  <c r="O23" i="1"/>
  <c r="L23" i="1"/>
  <c r="I23" i="1"/>
  <c r="E23" i="1"/>
  <c r="E20" i="1"/>
  <c r="O22" i="1" l="1"/>
  <c r="O21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22" i="1"/>
  <c r="L21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N32" i="1"/>
  <c r="O32" i="1" s="1"/>
  <c r="K32" i="1"/>
  <c r="L32" i="1" s="1"/>
  <c r="H32" i="1"/>
  <c r="I32" i="1" s="1"/>
  <c r="D32" i="1"/>
  <c r="E32" i="1" s="1"/>
  <c r="B6" i="1" l="1"/>
</calcChain>
</file>

<file path=xl/sharedStrings.xml><?xml version="1.0" encoding="utf-8"?>
<sst xmlns="http://schemas.openxmlformats.org/spreadsheetml/2006/main" count="43" uniqueCount="39">
  <si>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</si>
  <si>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</si>
  <si>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</si>
  <si>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</si>
  <si>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</si>
  <si>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Suplanuota panaudoti lėšų</t>
  </si>
  <si>
    <t>Ypatumai/ Problematika</t>
  </si>
  <si>
    <t>Skirtos kokybės krepešelio lėšos, EUR</t>
  </si>
  <si>
    <t>Suplanuota panaudoti lėšų, EUR</t>
  </si>
  <si>
    <t xml:space="preserve">Suplanuota panaudoti lėšų, EUR </t>
  </si>
  <si>
    <t>Pasvalio Svalios progimnazija</t>
  </si>
  <si>
    <t>Dalis nuo skirtų lėšų, %</t>
  </si>
  <si>
    <t>2022–2023 m. 100 proc. 1-8 klasių mokytojų (1-8 klasėse dirba 35) tobulins mokymosi strategijas, ugdančias aukštesnio lygio mąstymą.</t>
  </si>
  <si>
    <t>2022-2023 m. m. vyks kvalifikacijos tobulinimo stažuotė „Vaiko individualios pažangos veiksmingos stebėsenos patirtis“.</t>
  </si>
  <si>
    <t>Viso  lėšų planui įgyvendinti</t>
  </si>
  <si>
    <t>Vaiko individualios pažangos (VIP) mokyklų tinklo mokytojų stažuotė Tauragės  "Šaltinio" progimnazijoje</t>
  </si>
  <si>
    <t>Sukurtas klasės veiklos planavimo ir refleksijos mėnesio kalendorius 2022 m., 2023 m.</t>
  </si>
  <si>
    <t>Parengtas "Mokinių pažangumo skatinimo tvarkos aprašas"</t>
  </si>
  <si>
    <t>2021-2022 m. mokytojai 1-4 klasių ir   5-8 kl. pamokose taiko mokymosi strategijas ugdančius matematinius samprotavimo gebėjimus.</t>
  </si>
  <si>
    <t>Vaiko individualios pažangos (VIP) mokyklų tinklo mokytojų stažuotė Panevėžio  "Vyturys" progimnazijoje</t>
  </si>
  <si>
    <t>Įrengta "Svalios svajonių" lenta, siekiant tobulinti ir gerinti ugdymosi procesą bei progimnazijos veiklą.</t>
  </si>
  <si>
    <t xml:space="preserve">„Mąstymo mokyklos“ veiklų įgyvendinimui įsigyti interaktyvūs ekranai. </t>
  </si>
  <si>
    <t>Atlikti viešieji pirkimai dėl kilnojamos kupolinės lauko klasės  (atliktas dalinis mokėjimas), integruotoms veikloms vykdyti.</t>
  </si>
  <si>
    <t xml:space="preserve">2022-2023 m. ne mažiau kaip 80 proc. 1-4 klasių ir nemažiau kaip 60 proc. 5-8 kl. gerins matematinius samprotavimo gebėjimus matematikos pamokose.
Virtuali aplinka EDUTEN, paremta dirbtiniu intelektu,  bus taikoma 2-6 klasių matematikos pamokose.
</t>
  </si>
  <si>
    <t>Aukštesniesiems mąstymo gebėjimams ugdyti įsigytos priemonės šachmatams</t>
  </si>
  <si>
    <t>2022–2023 m. ne mažiau kaip 70 proc. 1-8 klasių mokytojų praves bent 2 integruotas-patyrimines pamokas ir (ar) veiklas. Nupirkti 2 LEGO Education SPIKE Prime rinkiniai (robotai) inžinieriniams gebėjimams plėtoti</t>
  </si>
  <si>
    <t xml:space="preserve">Parengti 1-4 kl. ir 5-8 kl. mokinio pažangos stebėjimo ir fiksavimo dienoraščiai MAD (Mano augimo dienoraštis). </t>
  </si>
  <si>
    <t>Įrengta aktyviam judėjimui skirta interaktyvi  erdvė visų klasių mokiniams.</t>
  </si>
  <si>
    <t>Nupirktos priemonės kupolinėje lauko klasėje integruotoms veikloms vykdyti (mobilus stalas, kėdės su staliukais)</t>
  </si>
  <si>
    <t>Priemonės projekto viešinimui ir sklaidai (konferencinis stovas su ratukais (3 vnt.), bloknotai (4 vnt.))</t>
  </si>
  <si>
    <t>Galutinis mokėjimas kilnojamos kupolinės lauko klasės montavimui.</t>
  </si>
  <si>
    <t>Mąstymo mokyklos metodikos diegimui, nupirkti 5 kompiuteriai</t>
  </si>
  <si>
    <t>Literatūrinis bendruomenės projektas "Kuriu ir tobulinu savo mokyklą"</t>
  </si>
  <si>
    <t>Kvalifikacijos tobulinimo programa „Į kompetencijų ugdymą orientuotos pamokos didaktiniai aspektai“</t>
  </si>
  <si>
    <t>Kvalifikacijos tobulinimo programa „Mąstymo mokyklos metodika"</t>
  </si>
  <si>
    <t xml:space="preserve">PATVIRTINTA </t>
  </si>
  <si>
    <t>Pasvalio Savalios progimnazijos</t>
  </si>
  <si>
    <t>įsakymu Nr.DV-21</t>
  </si>
  <si>
    <t>direktoriaus 2023 m. kovo 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</si>
</sst>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80" zoomScaleNormal="80" workbookViewId="0">
      <pane ySplit="5" topLeftCell="A6" activePane="bottomLeft" state="frozen"/>
      <selection pane="bottomLeft" activeCell="J2" sqref="J2"/>
    </sheetView>
  </sheetViews>
  <sheetFormatPr defaultColWidth="8.7109375" defaultRowHeight="15" x14ac:dyDescent="0.25"/>
  <cols>
    <col min="1" max="1" width="22.28515625" style="2" customWidth="1"/>
    <col min="2" max="2" width="12.7109375" style="2" customWidth="1"/>
    <col min="3" max="3" width="34.7109375" style="2" customWidth="1"/>
    <col min="4" max="4" width="12.140625" style="2" customWidth="1"/>
    <col min="5" max="5" width="11.42578125" style="2" customWidth="1"/>
    <col min="6" max="6" width="26.42578125" style="2" customWidth="1"/>
    <col min="7" max="7" width="0.140625" style="2" hidden="1" customWidth="1"/>
    <col min="8" max="8" width="12.42578125" style="2" customWidth="1"/>
    <col min="9" max="9" width="10.28515625" style="2" customWidth="1"/>
    <col min="10" max="10" width="24.42578125" style="2" customWidth="1"/>
    <col min="11" max="11" width="12.140625" style="2" customWidth="1"/>
    <col min="12" max="12" width="10.7109375" style="2" customWidth="1"/>
    <col min="13" max="13" width="27.28515625" style="2" customWidth="1"/>
    <col min="14" max="15" width="11.7109375" style="2" customWidth="1"/>
    <col min="16" max="16" width="23.7109375" style="2" customWidth="1"/>
    <col min="17" max="16384" width="8.7109375" style="2"/>
  </cols>
  <sheetData>
    <row r="1" spans="1:16" x14ac:dyDescent="0.25">
      <c r="D1" s="44" t="s">
        <v>35</v>
      </c>
      <c r="E1" s="45"/>
      <c r="F1" s="45"/>
      <c r="G1" s="45"/>
      <c r="H1" s="45"/>
    </row>
    <row r="2" spans="1:16" x14ac:dyDescent="0.25">
      <c r="D2" s="46" t="s">
        <v>36</v>
      </c>
      <c r="E2" s="46"/>
      <c r="F2" s="46"/>
      <c r="G2" s="46"/>
      <c r="H2" s="46"/>
    </row>
    <row r="3" spans="1:16" x14ac:dyDescent="0.25">
      <c r="D3" s="46" t="s">
        <v>38</v>
      </c>
      <c r="E3" s="46"/>
      <c r="F3" s="46"/>
      <c r="G3" s="46"/>
      <c r="H3" s="46"/>
    </row>
    <row r="4" spans="1:16" ht="15.75" thickBot="1" x14ac:dyDescent="0.3">
      <c r="D4" s="47" t="s">
        <v>37</v>
      </c>
      <c r="E4" s="47"/>
      <c r="F4" s="47"/>
      <c r="G4" s="47"/>
      <c r="H4" s="47"/>
    </row>
    <row r="5" spans="1:16" ht="57.75" thickBot="1" x14ac:dyDescent="0.3">
      <c r="A5" s="37" t="s">
        <v>4</v>
      </c>
      <c r="B5" s="38" t="s">
        <v>7</v>
      </c>
      <c r="C5" s="39" t="s">
        <v>0</v>
      </c>
      <c r="D5" s="43" t="s">
        <v>8</v>
      </c>
      <c r="E5" s="38" t="s">
        <v>11</v>
      </c>
      <c r="F5" s="38" t="s">
        <v>1</v>
      </c>
      <c r="G5" s="40"/>
      <c r="H5" s="38" t="s">
        <v>9</v>
      </c>
      <c r="I5" s="38" t="s">
        <v>11</v>
      </c>
      <c r="J5" s="38" t="s">
        <v>2</v>
      </c>
      <c r="K5" s="38" t="s">
        <v>5</v>
      </c>
      <c r="L5" s="38" t="s">
        <v>11</v>
      </c>
      <c r="M5" s="41" t="s">
        <v>3</v>
      </c>
      <c r="N5" s="38" t="s">
        <v>5</v>
      </c>
      <c r="O5" s="38" t="s">
        <v>11</v>
      </c>
      <c r="P5" s="42" t="s">
        <v>6</v>
      </c>
    </row>
    <row r="6" spans="1:16" s="5" customFormat="1" ht="75" x14ac:dyDescent="0.25">
      <c r="A6" s="30" t="s">
        <v>10</v>
      </c>
      <c r="B6" s="31">
        <f>B32-(D32+H32+K32+N32)</f>
        <v>20405.040000000008</v>
      </c>
      <c r="C6" s="32" t="s">
        <v>18</v>
      </c>
      <c r="D6" s="33"/>
      <c r="E6" s="34" t="str">
        <f>IF(D6&lt;&gt;"",D6/$B$32,"")</f>
        <v/>
      </c>
      <c r="F6" s="30"/>
      <c r="G6" s="35"/>
      <c r="H6" s="33"/>
      <c r="I6" s="34" t="str">
        <f t="shared" ref="I6:I22" si="0">IF(H6&lt;&gt;"",H6/$B$32,"")</f>
        <v/>
      </c>
      <c r="J6" s="30"/>
      <c r="K6" s="33"/>
      <c r="L6" s="34" t="str">
        <f t="shared" ref="L6:L22" si="1">IF(K6&lt;&gt;"",K6/$B$32,"")</f>
        <v/>
      </c>
      <c r="M6" s="36" t="s">
        <v>12</v>
      </c>
      <c r="N6" s="31">
        <v>600</v>
      </c>
      <c r="O6" s="34">
        <f t="shared" ref="O6:O22" si="2">IF(N6&lt;&gt;"",N6/$B$32,"")</f>
        <v>5.9203125925048842E-3</v>
      </c>
      <c r="P6" s="30"/>
    </row>
    <row r="7" spans="1:16" s="5" customFormat="1" ht="75" x14ac:dyDescent="0.25">
      <c r="A7" s="3"/>
      <c r="B7" s="18"/>
      <c r="C7" s="11"/>
      <c r="D7" s="20"/>
      <c r="E7" s="24" t="str">
        <f t="shared" ref="E7:E22" si="3">IF(D7&lt;&gt;"",D7/$B$32,"")</f>
        <v/>
      </c>
      <c r="F7" s="26" t="s">
        <v>16</v>
      </c>
      <c r="G7" s="4"/>
      <c r="H7" s="20"/>
      <c r="I7" s="24" t="str">
        <f t="shared" si="0"/>
        <v/>
      </c>
      <c r="J7" s="3"/>
      <c r="K7" s="20"/>
      <c r="L7" s="24" t="str">
        <f t="shared" si="1"/>
        <v/>
      </c>
      <c r="M7" s="26" t="s">
        <v>13</v>
      </c>
      <c r="N7" s="18">
        <v>530</v>
      </c>
      <c r="O7" s="24">
        <f t="shared" si="2"/>
        <v>5.2296094567126474E-3</v>
      </c>
      <c r="P7" s="3"/>
    </row>
    <row r="8" spans="1:16" ht="63" customHeight="1" x14ac:dyDescent="0.25">
      <c r="A8" s="6"/>
      <c r="B8" s="19"/>
      <c r="C8" s="13"/>
      <c r="D8" s="20"/>
      <c r="E8" s="24" t="str">
        <f t="shared" si="3"/>
        <v/>
      </c>
      <c r="F8" s="26" t="s">
        <v>17</v>
      </c>
      <c r="G8" s="7"/>
      <c r="H8" s="23"/>
      <c r="I8" s="24" t="str">
        <f t="shared" si="0"/>
        <v/>
      </c>
      <c r="J8" s="7"/>
      <c r="K8" s="23"/>
      <c r="L8" s="24" t="str">
        <f t="shared" si="1"/>
        <v/>
      </c>
      <c r="M8" s="26" t="s">
        <v>15</v>
      </c>
      <c r="N8" s="19"/>
      <c r="O8" s="24" t="str">
        <f t="shared" si="2"/>
        <v/>
      </c>
      <c r="P8" s="6"/>
    </row>
    <row r="9" spans="1:16" ht="61.5" customHeight="1" x14ac:dyDescent="0.25">
      <c r="A9" s="6"/>
      <c r="B9" s="19"/>
      <c r="C9" s="12"/>
      <c r="D9" s="21"/>
      <c r="E9" s="24" t="str">
        <f t="shared" si="3"/>
        <v/>
      </c>
      <c r="F9" s="7"/>
      <c r="G9" s="7"/>
      <c r="H9" s="23"/>
      <c r="I9" s="24" t="str">
        <f t="shared" si="0"/>
        <v/>
      </c>
      <c r="J9" s="7"/>
      <c r="K9" s="23"/>
      <c r="L9" s="24" t="str">
        <f t="shared" si="1"/>
        <v/>
      </c>
      <c r="M9" s="9" t="s">
        <v>19</v>
      </c>
      <c r="N9" s="19"/>
      <c r="O9" s="24" t="str">
        <f t="shared" si="2"/>
        <v/>
      </c>
      <c r="P9" s="6"/>
    </row>
    <row r="10" spans="1:16" ht="54.75" customHeight="1" x14ac:dyDescent="0.25">
      <c r="A10" s="6"/>
      <c r="B10" s="19"/>
      <c r="C10" s="8" t="s">
        <v>21</v>
      </c>
      <c r="D10" s="27">
        <v>19460</v>
      </c>
      <c r="E10" s="24">
        <f t="shared" si="3"/>
        <v>0.19201547175024175</v>
      </c>
      <c r="F10" s="6"/>
      <c r="G10" s="6"/>
      <c r="H10" s="19"/>
      <c r="I10" s="24" t="str">
        <f t="shared" si="0"/>
        <v/>
      </c>
      <c r="J10" s="6"/>
      <c r="K10" s="19"/>
      <c r="L10" s="24" t="str">
        <f t="shared" si="1"/>
        <v/>
      </c>
      <c r="M10" s="8"/>
      <c r="N10" s="22"/>
      <c r="O10" s="24" t="str">
        <f t="shared" si="2"/>
        <v/>
      </c>
      <c r="P10" s="6"/>
    </row>
    <row r="11" spans="1:16" ht="64.5" customHeight="1" x14ac:dyDescent="0.25">
      <c r="A11" s="6"/>
      <c r="B11" s="19"/>
      <c r="C11" s="9"/>
      <c r="D11" s="19"/>
      <c r="E11" s="24" t="str">
        <f t="shared" si="3"/>
        <v/>
      </c>
      <c r="F11" s="14"/>
      <c r="G11" s="6"/>
      <c r="H11" s="19"/>
      <c r="I11" s="24" t="str">
        <f t="shared" si="0"/>
        <v/>
      </c>
      <c r="J11" s="6"/>
      <c r="K11" s="19"/>
      <c r="L11" s="24" t="str">
        <f t="shared" si="1"/>
        <v/>
      </c>
      <c r="M11" s="9" t="s">
        <v>20</v>
      </c>
      <c r="N11" s="19"/>
      <c r="O11" s="24" t="str">
        <f t="shared" si="2"/>
        <v/>
      </c>
      <c r="P11" s="6"/>
    </row>
    <row r="12" spans="1:16" ht="75" x14ac:dyDescent="0.25">
      <c r="A12" s="6"/>
      <c r="B12" s="19"/>
      <c r="C12" s="7"/>
      <c r="D12" s="19"/>
      <c r="E12" s="24" t="str">
        <f t="shared" si="3"/>
        <v/>
      </c>
      <c r="F12" s="7"/>
      <c r="G12" s="6"/>
      <c r="H12" s="22"/>
      <c r="I12" s="24" t="str">
        <f t="shared" si="0"/>
        <v/>
      </c>
      <c r="J12" s="9" t="s">
        <v>22</v>
      </c>
      <c r="K12" s="28">
        <v>25000</v>
      </c>
      <c r="L12" s="24">
        <f t="shared" si="1"/>
        <v>0.24667969135437018</v>
      </c>
      <c r="M12" s="6"/>
      <c r="N12" s="19"/>
      <c r="O12" s="24" t="str">
        <f t="shared" si="2"/>
        <v/>
      </c>
      <c r="P12" s="6"/>
    </row>
    <row r="13" spans="1:16" ht="144.75" customHeight="1" x14ac:dyDescent="0.25">
      <c r="A13" s="6"/>
      <c r="B13" s="19"/>
      <c r="C13" s="7" t="s">
        <v>23</v>
      </c>
      <c r="D13" s="28">
        <v>1331</v>
      </c>
      <c r="E13" s="24">
        <f t="shared" si="3"/>
        <v>1.3133226767706669E-2</v>
      </c>
      <c r="F13" s="9"/>
      <c r="G13" s="6"/>
      <c r="H13" s="19"/>
      <c r="I13" s="24" t="str">
        <f t="shared" si="0"/>
        <v/>
      </c>
      <c r="J13" s="6"/>
      <c r="K13" s="19"/>
      <c r="L13" s="24" t="str">
        <f t="shared" si="1"/>
        <v/>
      </c>
      <c r="M13" s="14"/>
      <c r="N13" s="19"/>
      <c r="O13" s="24" t="str">
        <f t="shared" si="2"/>
        <v/>
      </c>
      <c r="P13" s="6"/>
    </row>
    <row r="14" spans="1:16" ht="36.75" customHeight="1" x14ac:dyDescent="0.25">
      <c r="A14" s="6"/>
      <c r="B14" s="19"/>
      <c r="C14" s="7" t="s">
        <v>24</v>
      </c>
      <c r="D14" s="29">
        <v>470</v>
      </c>
      <c r="E14" s="24">
        <f t="shared" si="3"/>
        <v>4.6375781974621593E-3</v>
      </c>
      <c r="F14" s="6"/>
      <c r="G14" s="6"/>
      <c r="H14" s="19"/>
      <c r="I14" s="24" t="str">
        <f t="shared" si="0"/>
        <v/>
      </c>
      <c r="J14" s="6"/>
      <c r="K14" s="19"/>
      <c r="L14" s="24" t="str">
        <f t="shared" si="1"/>
        <v/>
      </c>
      <c r="M14" s="6"/>
      <c r="N14" s="19"/>
      <c r="O14" s="24" t="str">
        <f t="shared" si="2"/>
        <v/>
      </c>
      <c r="P14" s="6"/>
    </row>
    <row r="15" spans="1:16" ht="121.5" customHeight="1" x14ac:dyDescent="0.25">
      <c r="A15" s="6"/>
      <c r="B15" s="19"/>
      <c r="C15" s="15" t="s">
        <v>25</v>
      </c>
      <c r="D15" s="29">
        <v>898</v>
      </c>
      <c r="E15" s="24">
        <f t="shared" si="3"/>
        <v>8.8607345134489764E-3</v>
      </c>
      <c r="F15" s="6"/>
      <c r="G15" s="6"/>
      <c r="H15" s="19"/>
      <c r="I15" s="24" t="str">
        <f t="shared" si="0"/>
        <v/>
      </c>
      <c r="J15" s="6"/>
      <c r="K15" s="19"/>
      <c r="L15" s="24" t="str">
        <f t="shared" si="1"/>
        <v/>
      </c>
      <c r="M15" s="6"/>
      <c r="N15" s="19"/>
      <c r="O15" s="24" t="str">
        <f t="shared" si="2"/>
        <v/>
      </c>
      <c r="P15" s="6"/>
    </row>
    <row r="16" spans="1:16" ht="77.25" customHeight="1" x14ac:dyDescent="0.25">
      <c r="A16" s="6"/>
      <c r="B16" s="19"/>
      <c r="C16" s="16"/>
      <c r="D16" s="19"/>
      <c r="E16" s="24" t="str">
        <f t="shared" si="3"/>
        <v/>
      </c>
      <c r="F16" s="7" t="s">
        <v>26</v>
      </c>
      <c r="G16" s="6"/>
      <c r="H16" s="28">
        <v>1361.96</v>
      </c>
      <c r="I16" s="24">
        <f t="shared" si="0"/>
        <v>1.3438714897479921E-2</v>
      </c>
      <c r="J16" s="6"/>
      <c r="K16" s="19"/>
      <c r="L16" s="24" t="str">
        <f t="shared" si="1"/>
        <v/>
      </c>
      <c r="M16" s="6"/>
      <c r="N16" s="19"/>
      <c r="O16" s="24" t="str">
        <f t="shared" si="2"/>
        <v/>
      </c>
      <c r="P16" s="6"/>
    </row>
    <row r="17" spans="1:16" ht="54.75" customHeight="1" x14ac:dyDescent="0.25">
      <c r="A17" s="6"/>
      <c r="B17" s="19"/>
      <c r="C17" s="10"/>
      <c r="D17" s="19"/>
      <c r="E17" s="24" t="str">
        <f t="shared" si="3"/>
        <v/>
      </c>
      <c r="F17" s="6"/>
      <c r="G17" s="6"/>
      <c r="H17" s="19"/>
      <c r="I17" s="24" t="str">
        <f t="shared" si="0"/>
        <v/>
      </c>
      <c r="J17" s="9" t="s">
        <v>27</v>
      </c>
      <c r="K17" s="29">
        <v>17550</v>
      </c>
      <c r="L17" s="24">
        <f t="shared" si="1"/>
        <v>0.17316914333076786</v>
      </c>
      <c r="M17" s="6"/>
      <c r="N17" s="19"/>
      <c r="O17" s="24" t="str">
        <f t="shared" si="2"/>
        <v/>
      </c>
      <c r="P17" s="6"/>
    </row>
    <row r="18" spans="1:16" ht="75" x14ac:dyDescent="0.25">
      <c r="A18" s="6"/>
      <c r="B18" s="19"/>
      <c r="C18" s="14"/>
      <c r="D18" s="19"/>
      <c r="E18" s="24" t="str">
        <f t="shared" si="3"/>
        <v/>
      </c>
      <c r="F18" s="6"/>
      <c r="G18" s="6"/>
      <c r="H18" s="19"/>
      <c r="I18" s="24" t="str">
        <f t="shared" si="0"/>
        <v/>
      </c>
      <c r="J18" s="9" t="s">
        <v>28</v>
      </c>
      <c r="K18" s="29">
        <v>4308</v>
      </c>
      <c r="L18" s="24">
        <f t="shared" si="1"/>
        <v>4.2507844414185071E-2</v>
      </c>
      <c r="M18" s="6"/>
      <c r="N18" s="19"/>
      <c r="O18" s="24" t="str">
        <f t="shared" si="2"/>
        <v/>
      </c>
      <c r="P18" s="6"/>
    </row>
    <row r="19" spans="1:16" ht="66.75" customHeight="1" x14ac:dyDescent="0.25">
      <c r="A19" s="6"/>
      <c r="B19" s="19"/>
      <c r="C19" s="17"/>
      <c r="D19" s="19"/>
      <c r="E19" s="24" t="str">
        <f t="shared" si="3"/>
        <v/>
      </c>
      <c r="F19" s="6"/>
      <c r="G19" s="6"/>
      <c r="H19" s="19"/>
      <c r="I19" s="24" t="str">
        <f t="shared" si="0"/>
        <v/>
      </c>
      <c r="J19" s="7"/>
      <c r="K19" s="22"/>
      <c r="L19" s="24" t="str">
        <f t="shared" si="1"/>
        <v/>
      </c>
      <c r="M19" s="7" t="s">
        <v>29</v>
      </c>
      <c r="N19" s="28">
        <v>432</v>
      </c>
      <c r="O19" s="24">
        <f t="shared" si="2"/>
        <v>4.2626250666035169E-3</v>
      </c>
      <c r="P19" s="6"/>
    </row>
    <row r="20" spans="1:16" ht="66.75" customHeight="1" x14ac:dyDescent="0.25">
      <c r="A20" s="6"/>
      <c r="B20" s="19"/>
      <c r="C20" s="17" t="s">
        <v>31</v>
      </c>
      <c r="D20" s="19">
        <v>3500</v>
      </c>
      <c r="E20" s="24">
        <f t="shared" si="3"/>
        <v>3.4535156789611825E-2</v>
      </c>
      <c r="F20" s="6"/>
      <c r="G20" s="6"/>
      <c r="H20" s="19"/>
      <c r="I20" s="24"/>
      <c r="J20" s="7"/>
      <c r="K20" s="22"/>
      <c r="L20" s="24"/>
      <c r="M20" s="7"/>
      <c r="N20" s="28"/>
      <c r="O20" s="24"/>
      <c r="P20" s="6"/>
    </row>
    <row r="21" spans="1:16" ht="66" customHeight="1" x14ac:dyDescent="0.25">
      <c r="A21" s="6"/>
      <c r="B21" s="19"/>
      <c r="C21" s="1"/>
      <c r="D21" s="19"/>
      <c r="E21" s="24" t="str">
        <f t="shared" si="3"/>
        <v/>
      </c>
      <c r="F21" s="6"/>
      <c r="G21" s="6"/>
      <c r="H21" s="19"/>
      <c r="I21" s="24" t="str">
        <f t="shared" si="0"/>
        <v/>
      </c>
      <c r="J21" s="7" t="s">
        <v>30</v>
      </c>
      <c r="K21" s="28">
        <v>5000</v>
      </c>
      <c r="L21" s="24">
        <f t="shared" si="1"/>
        <v>4.9335938270874034E-2</v>
      </c>
      <c r="M21" s="7"/>
      <c r="N21" s="19"/>
      <c r="O21" s="24" t="str">
        <f t="shared" si="2"/>
        <v/>
      </c>
      <c r="P21" s="6"/>
    </row>
    <row r="22" spans="1:16" ht="45" x14ac:dyDescent="0.25">
      <c r="A22" s="6"/>
      <c r="B22" s="19"/>
      <c r="C22" s="7"/>
      <c r="D22" s="19"/>
      <c r="E22" s="24" t="str">
        <f t="shared" si="3"/>
        <v/>
      </c>
      <c r="F22" s="6"/>
      <c r="G22" s="6"/>
      <c r="H22" s="19"/>
      <c r="I22" s="24" t="str">
        <f t="shared" si="0"/>
        <v/>
      </c>
      <c r="J22" s="7" t="s">
        <v>32</v>
      </c>
      <c r="K22" s="19">
        <v>500</v>
      </c>
      <c r="L22" s="24">
        <f t="shared" si="1"/>
        <v>4.9335938270874038E-3</v>
      </c>
      <c r="M22" s="7"/>
      <c r="N22" s="19"/>
      <c r="O22" s="24" t="str">
        <f t="shared" si="2"/>
        <v/>
      </c>
      <c r="P22" s="6"/>
    </row>
    <row r="23" spans="1:16" ht="60" x14ac:dyDescent="0.25">
      <c r="A23" s="6"/>
      <c r="B23" s="19"/>
      <c r="C23" s="7"/>
      <c r="D23" s="19"/>
      <c r="E23" s="24" t="str">
        <f t="shared" ref="E23:E27" si="4">IF(D23&lt;&gt;"",D23/$B$32,"")</f>
        <v/>
      </c>
      <c r="F23" s="7" t="s">
        <v>33</v>
      </c>
      <c r="G23" s="6"/>
      <c r="H23" s="19">
        <v>1200</v>
      </c>
      <c r="I23" s="24">
        <f t="shared" ref="I23:I27" si="5">IF(H23&lt;&gt;"",H23/$B$32,"")</f>
        <v>1.1840625185009768E-2</v>
      </c>
      <c r="J23" s="7"/>
      <c r="K23" s="19"/>
      <c r="L23" s="24" t="str">
        <f t="shared" ref="L23:L27" si="6">IF(K23&lt;&gt;"",K23/$B$32,"")</f>
        <v/>
      </c>
      <c r="M23" s="7"/>
      <c r="N23" s="19"/>
      <c r="O23" s="24" t="str">
        <f t="shared" ref="O23:O27" si="7">IF(N23&lt;&gt;"",N23/$B$32,"")</f>
        <v/>
      </c>
      <c r="P23" s="6"/>
    </row>
    <row r="24" spans="1:16" ht="45" x14ac:dyDescent="0.25">
      <c r="A24" s="6"/>
      <c r="B24" s="19"/>
      <c r="C24" s="7"/>
      <c r="D24" s="19"/>
      <c r="E24" s="24" t="str">
        <f t="shared" si="4"/>
        <v/>
      </c>
      <c r="F24" s="7" t="s">
        <v>34</v>
      </c>
      <c r="G24" s="6"/>
      <c r="H24" s="19">
        <v>3150</v>
      </c>
      <c r="I24" s="24">
        <f t="shared" si="5"/>
        <v>3.1081641110650642E-2</v>
      </c>
      <c r="J24" s="7"/>
      <c r="K24" s="19"/>
      <c r="L24" s="24" t="str">
        <f t="shared" si="6"/>
        <v/>
      </c>
      <c r="M24" s="7"/>
      <c r="N24" s="19"/>
      <c r="O24" s="24" t="str">
        <f t="shared" si="7"/>
        <v/>
      </c>
      <c r="P24" s="6"/>
    </row>
    <row r="25" spans="1:16" x14ac:dyDescent="0.25">
      <c r="A25" s="6"/>
      <c r="B25" s="19"/>
      <c r="C25" s="7"/>
      <c r="D25" s="19"/>
      <c r="E25" s="24" t="str">
        <f t="shared" si="4"/>
        <v/>
      </c>
      <c r="F25" s="6"/>
      <c r="G25" s="6"/>
      <c r="H25" s="19"/>
      <c r="I25" s="24" t="str">
        <f t="shared" si="5"/>
        <v/>
      </c>
      <c r="J25" s="7"/>
      <c r="K25" s="19"/>
      <c r="L25" s="24" t="str">
        <f t="shared" si="6"/>
        <v/>
      </c>
      <c r="M25" s="7"/>
      <c r="N25" s="19"/>
      <c r="O25" s="24" t="str">
        <f t="shared" si="7"/>
        <v/>
      </c>
      <c r="P25" s="6"/>
    </row>
    <row r="26" spans="1:16" x14ac:dyDescent="0.25">
      <c r="A26" s="6"/>
      <c r="B26" s="19"/>
      <c r="C26" s="7"/>
      <c r="D26" s="19"/>
      <c r="E26" s="24" t="str">
        <f t="shared" si="4"/>
        <v/>
      </c>
      <c r="F26" s="6"/>
      <c r="G26" s="6"/>
      <c r="H26" s="19"/>
      <c r="I26" s="24" t="str">
        <f t="shared" si="5"/>
        <v/>
      </c>
      <c r="J26" s="7"/>
      <c r="K26" s="19"/>
      <c r="L26" s="24" t="str">
        <f t="shared" si="6"/>
        <v/>
      </c>
      <c r="M26" s="7"/>
      <c r="N26" s="19"/>
      <c r="O26" s="24" t="str">
        <f t="shared" si="7"/>
        <v/>
      </c>
      <c r="P26" s="6"/>
    </row>
    <row r="27" spans="1:16" x14ac:dyDescent="0.25">
      <c r="A27" s="6"/>
      <c r="B27" s="19"/>
      <c r="C27" s="7"/>
      <c r="D27" s="19"/>
      <c r="E27" s="24" t="str">
        <f t="shared" si="4"/>
        <v/>
      </c>
      <c r="F27" s="6"/>
      <c r="G27" s="6"/>
      <c r="H27" s="19"/>
      <c r="I27" s="24" t="str">
        <f t="shared" si="5"/>
        <v/>
      </c>
      <c r="J27" s="7"/>
      <c r="K27" s="19"/>
      <c r="L27" s="24" t="str">
        <f t="shared" si="6"/>
        <v/>
      </c>
      <c r="M27" s="7"/>
      <c r="N27" s="19"/>
      <c r="O27" s="24" t="str">
        <f t="shared" si="7"/>
        <v/>
      </c>
      <c r="P27" s="6"/>
    </row>
    <row r="28" spans="1:16" x14ac:dyDescent="0.25">
      <c r="A28" s="6"/>
      <c r="B28" s="19"/>
      <c r="C28" s="7"/>
      <c r="D28" s="19"/>
      <c r="E28" s="24" t="str">
        <f t="shared" ref="E28:E31" si="8">IF(D28&lt;&gt;"",D28/$B$32,"")</f>
        <v/>
      </c>
      <c r="F28" s="6"/>
      <c r="G28" s="6"/>
      <c r="H28" s="19"/>
      <c r="I28" s="24" t="str">
        <f t="shared" ref="I28:I31" si="9">IF(H28&lt;&gt;"",H28/$B$32,"")</f>
        <v/>
      </c>
      <c r="J28" s="7"/>
      <c r="K28" s="19"/>
      <c r="L28" s="24" t="str">
        <f t="shared" ref="L28:L31" si="10">IF(K28&lt;&gt;"",K28/$B$32,"")</f>
        <v/>
      </c>
      <c r="M28" s="7"/>
      <c r="N28" s="19"/>
      <c r="O28" s="24" t="str">
        <f t="shared" ref="O28:O31" si="11">IF(N28&lt;&gt;"",N28/$B$32,"")</f>
        <v/>
      </c>
      <c r="P28" s="6"/>
    </row>
    <row r="29" spans="1:16" x14ac:dyDescent="0.25">
      <c r="A29" s="6"/>
      <c r="B29" s="19"/>
      <c r="C29" s="7"/>
      <c r="D29" s="19"/>
      <c r="E29" s="24" t="str">
        <f t="shared" si="8"/>
        <v/>
      </c>
      <c r="F29" s="6"/>
      <c r="G29" s="6"/>
      <c r="H29" s="19"/>
      <c r="I29" s="24" t="str">
        <f t="shared" si="9"/>
        <v/>
      </c>
      <c r="J29" s="7"/>
      <c r="K29" s="19"/>
      <c r="L29" s="24" t="str">
        <f t="shared" si="10"/>
        <v/>
      </c>
      <c r="M29" s="7"/>
      <c r="N29" s="19"/>
      <c r="O29" s="24" t="str">
        <f t="shared" si="11"/>
        <v/>
      </c>
      <c r="P29" s="6"/>
    </row>
    <row r="30" spans="1:16" x14ac:dyDescent="0.25">
      <c r="A30" s="6"/>
      <c r="B30" s="19"/>
      <c r="C30" s="7"/>
      <c r="D30" s="19"/>
      <c r="E30" s="24" t="str">
        <f t="shared" si="8"/>
        <v/>
      </c>
      <c r="F30" s="6"/>
      <c r="G30" s="6"/>
      <c r="H30" s="19"/>
      <c r="I30" s="24" t="str">
        <f t="shared" si="9"/>
        <v/>
      </c>
      <c r="J30" s="7"/>
      <c r="K30" s="19"/>
      <c r="L30" s="24" t="str">
        <f t="shared" si="10"/>
        <v/>
      </c>
      <c r="M30" s="7"/>
      <c r="N30" s="19"/>
      <c r="O30" s="24" t="str">
        <f t="shared" si="11"/>
        <v/>
      </c>
      <c r="P30" s="6"/>
    </row>
    <row r="31" spans="1:16" x14ac:dyDescent="0.25">
      <c r="A31" s="6"/>
      <c r="B31" s="19"/>
      <c r="C31" s="7"/>
      <c r="D31" s="19"/>
      <c r="E31" s="24" t="str">
        <f t="shared" si="8"/>
        <v/>
      </c>
      <c r="F31" s="6"/>
      <c r="G31" s="6"/>
      <c r="H31" s="19"/>
      <c r="I31" s="24" t="str">
        <f t="shared" si="9"/>
        <v/>
      </c>
      <c r="J31" s="7"/>
      <c r="K31" s="19"/>
      <c r="L31" s="24" t="str">
        <f t="shared" si="10"/>
        <v/>
      </c>
      <c r="M31" s="7"/>
      <c r="N31" s="19"/>
      <c r="O31" s="24" t="str">
        <f t="shared" si="11"/>
        <v/>
      </c>
      <c r="P31" s="6"/>
    </row>
    <row r="32" spans="1:16" x14ac:dyDescent="0.25">
      <c r="A32" s="6" t="s">
        <v>14</v>
      </c>
      <c r="B32" s="25">
        <v>101346</v>
      </c>
      <c r="C32" s="7"/>
      <c r="D32" s="19">
        <f>SUM(D6:D22)</f>
        <v>25659</v>
      </c>
      <c r="E32" s="24">
        <f>IF(D32&lt;&gt;"",D32/$B$32,"")</f>
        <v>0.25318216801847138</v>
      </c>
      <c r="F32" s="6"/>
      <c r="G32" s="6"/>
      <c r="H32" s="19">
        <f>SUM(H6:H22)</f>
        <v>1361.96</v>
      </c>
      <c r="I32" s="24">
        <f>IF(H32&lt;&gt;"",H32/$B$32,"")</f>
        <v>1.3438714897479921E-2</v>
      </c>
      <c r="J32" s="6"/>
      <c r="K32" s="19">
        <f>SUM(K6:K22)</f>
        <v>52358</v>
      </c>
      <c r="L32" s="24">
        <f>IF(K32&lt;&gt;"",K32/$B$32,"")</f>
        <v>0.51662621119728458</v>
      </c>
      <c r="M32" s="6"/>
      <c r="N32" s="19">
        <f>SUM(N6:N22)</f>
        <v>1562</v>
      </c>
      <c r="O32" s="24">
        <f>IF(N32&lt;&gt;"",N32/$B$32,"")</f>
        <v>1.5412547115821049E-2</v>
      </c>
      <c r="P32" s="6"/>
    </row>
  </sheetData>
  <mergeCells count="3">
    <mergeCell ref="D2:H2"/>
    <mergeCell ref="D3:H3"/>
    <mergeCell ref="D4:H4"/>
  </mergeCells>
  <conditionalFormatting sqref="O6:O31 L6:L31 I6:I31 E6:E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{F434DFEA-48AB-42C5-9E3C-58571FFA12E8}</x14:id>
        </ext>
      </extLst>
    </cfRule>
  </conditionalFormatting>
  <pageMargins left="0.59055118110236227" right="0.59055118110236227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4DFEA-48AB-42C5-9E3C-58571FFA12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O6:O31 L6:L31 I6:I31 E6:E31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1BE2B-0CBB-4081-AAC6-8B897155C83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0266e08-8d38-4362-a454-94cf276c12fa"/>
    <ds:schemaRef ds:uri="http://purl.org/dc/dcmitype/"/>
    <ds:schemaRef ds:uri="http://schemas.microsoft.com/office/infopath/2007/PartnerControls"/>
    <ds:schemaRef ds:uri="cc883acb-cd2f-4a99-bd71-b8821349d8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Svalia</cp:lastModifiedBy>
  <cp:revision/>
  <cp:lastPrinted>2023-04-11T05:55:58Z</cp:lastPrinted>
  <dcterms:created xsi:type="dcterms:W3CDTF">2020-03-03T10:52:17Z</dcterms:created>
  <dcterms:modified xsi:type="dcterms:W3CDTF">2023-04-12T10:26:10Z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  <property fmtid="{D5CDD505-2E9C-101B-9397-08002B2CF9AE}" pid="3" name="MSIP_Label_5c9070f5-52d1-4e17-b1ec-c5d68b936b75_Enabled">
    <vt:lpwstr>true</vt:lpwstr>
  </property>
  <property fmtid="{D5CDD505-2E9C-101B-9397-08002B2CF9AE}" pid="4" name="MSIP_Label_5c9070f5-52d1-4e17-b1ec-c5d68b936b75_SetDate">
    <vt:lpwstr>2023-03-03T11:46:50Z</vt:lpwstr>
  </property>
  <property fmtid="{D5CDD505-2E9C-101B-9397-08002B2CF9AE}" pid="5" name="MSIP_Label_5c9070f5-52d1-4e17-b1ec-c5d68b936b75_Method">
    <vt:lpwstr>Standard</vt:lpwstr>
  </property>
  <property fmtid="{D5CDD505-2E9C-101B-9397-08002B2CF9AE}" pid="6" name="MSIP_Label_5c9070f5-52d1-4e17-b1ec-c5d68b936b75_Name">
    <vt:lpwstr>Public</vt:lpwstr>
  </property>
  <property fmtid="{D5CDD505-2E9C-101B-9397-08002B2CF9AE}" pid="7" name="MSIP_Label_5c9070f5-52d1-4e17-b1ec-c5d68b936b75_SiteId">
    <vt:lpwstr>f6b9f433-ab0a-4f62-a044-64c2af66de1d</vt:lpwstr>
  </property>
  <property fmtid="{D5CDD505-2E9C-101B-9397-08002B2CF9AE}" pid="8" name="MSIP_Label_5c9070f5-52d1-4e17-b1ec-c5d68b936b75_ActionId">
    <vt:lpwstr>0f7f84f3-48d0-4ac5-8eb8-86b9f0de5c04</vt:lpwstr>
  </property>
  <property fmtid="{D5CDD505-2E9C-101B-9397-08002B2CF9AE}" pid="9" name="MSIP_Label_5c9070f5-52d1-4e17-b1ec-c5d68b936b75_ContentBits">
    <vt:lpwstr>0</vt:lpwstr>
  </property>
</Properties>
</file>